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cer\Desktop\BIG\2568\Mar\"/>
    </mc:Choice>
  </mc:AlternateContent>
  <xr:revisionPtr revIDLastSave="0" documentId="8_{E80166F5-25BF-4D8C-8EA0-A6DC0B4CF5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I (website)" sheetId="26" r:id="rId1"/>
    <sheet name="ข้อมูลทำกราฟ" sheetId="27" state="hidden" r:id="rId2"/>
    <sheet name="Sheet1" sheetId="28" state="hidden" r:id="rId3"/>
  </sheets>
  <definedNames>
    <definedName name="_xlnm.Print_Titles" localSheetId="0">'EI (website)'!$1:$5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27" l="1"/>
  <c r="F13" i="26" l="1"/>
  <c r="F17" i="26" s="1"/>
  <c r="E13" i="26"/>
  <c r="E17" i="26" s="1"/>
  <c r="D13" i="26"/>
  <c r="D17" i="26" s="1"/>
  <c r="F11" i="26"/>
  <c r="E11" i="26"/>
  <c r="D11" i="26"/>
  <c r="O8" i="27" l="1"/>
  <c r="N13" i="26" l="1"/>
  <c r="N17" i="26" s="1"/>
  <c r="N11" i="26"/>
  <c r="N8" i="27" l="1"/>
  <c r="M8" i="27" l="1"/>
  <c r="J13" i="26" l="1"/>
  <c r="K13" i="26"/>
  <c r="L13" i="26"/>
  <c r="M13" i="26"/>
  <c r="M17" i="26" l="1"/>
  <c r="M11" i="26"/>
  <c r="H13" i="26" l="1"/>
  <c r="I13" i="26"/>
  <c r="L17" i="26" l="1"/>
  <c r="K17" i="26"/>
  <c r="I17" i="26"/>
  <c r="J17" i="26"/>
  <c r="H17" i="26"/>
  <c r="G13" i="26"/>
  <c r="G17" i="26" s="1"/>
  <c r="L11" i="26"/>
  <c r="K11" i="26"/>
  <c r="J11" i="26"/>
  <c r="I11" i="26"/>
  <c r="H11" i="26"/>
  <c r="G11" i="26"/>
  <c r="L8" i="27" l="1"/>
  <c r="K8" i="27" l="1"/>
  <c r="J8" i="27"/>
  <c r="I8" i="27"/>
  <c r="H8" i="27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<sst xmlns="http://schemas.openxmlformats.org/spreadsheetml/2006/main" count="78" uniqueCount="71">
  <si>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</si>
  <si>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</si>
  <si>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</si>
  <si>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</si>
  <si>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</si>
  <si>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</si>
  <si>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</si>
  <si>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</si>
  <si>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</si>
  <si>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</si>
  <si>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</si>
  <si>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</si>
  <si>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</si>
  <si>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</si>
  <si>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</si>
  <si>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</si>
  <si>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</si>
  <si>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</si>
  <si>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</si>
  <si>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</si>
  <si>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</si>
  <si>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</si>
  <si>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การใช้พลังงาน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</si>
  <si>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</si>
  <si>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</si>
  <si>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</si>
  <si>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</si>
  <si>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</si>
  <si>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</si>
  <si>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</si>
  <si>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</si>
  <si>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</si>
  <si>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</si>
  <si>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</si>
  <si>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</si>
  <si>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</si>
  <si>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</si>
  <si>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</si>
  <si>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</si>
  <si>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</si>
  <si>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</si>
  <si>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</si>
  <si>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</si>
  <si>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</si>
  <si>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</si>
  <si>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</si>
  <si>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</si>
  <si>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</si>
  <si>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</si>
  <si>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</si>
  <si>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</si>
  <si>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t>2554
2011</t>
  </si>
  <si>
    <t>2555
2012</t>
  </si>
  <si>
    <t>2556
2013</t>
  </si>
  <si>
    <r>
      <t xml:space="preserve"> Q1</t>
    </r>
    <r>
      <rPr>
        <b/>
        <vertAlign val="superscript"/>
        <sz val="14"/>
        <rFont val="TH SarabunPSK"/>
        <family val="2"/>
      </rPr>
      <t>p</t>
    </r>
  </si>
  <si>
    <r>
      <t>Q2</t>
    </r>
    <r>
      <rPr>
        <b/>
        <vertAlign val="superscript"/>
        <sz val="14"/>
        <rFont val="TH SarabunPSK"/>
        <family val="2"/>
      </rPr>
      <t>p</t>
    </r>
  </si>
  <si>
    <r>
      <t>Q3</t>
    </r>
    <r>
      <rPr>
        <b/>
        <vertAlign val="superscript"/>
        <sz val="14"/>
        <rFont val="TH SarabunPSK"/>
        <family val="2"/>
      </rPr>
      <t>p</t>
    </r>
  </si>
  <si>
    <r>
      <t>Q4</t>
    </r>
    <r>
      <rPr>
        <b/>
        <vertAlign val="superscript"/>
        <sz val="14"/>
        <rFont val="TH SarabunPSK"/>
        <family val="2"/>
      </rPr>
      <t>p</t>
    </r>
  </si>
  <si>
    <t>หมายเหตุ : 1/  ผลิตภัณฑ์มวลรวมในประเทศระหว่างปี 2016 - 2023 ปรับปรุงโดยสำนักงานสภาพัฒนาการเศรษฐกิจและสังคมแห่งชาติ</t>
  </si>
  <si>
    <r>
      <t>2566</t>
    </r>
    <r>
      <rPr>
        <b/>
        <sz val="16"/>
        <rFont val="TH SarabunPSK"/>
        <family val="2"/>
      </rPr>
      <t xml:space="preserve">
2023</t>
    </r>
  </si>
  <si>
    <t>งบประมาณ 2568</t>
  </si>
  <si>
    <t>2025 (Fiscal Year)</t>
  </si>
  <si>
    <r>
      <t>2568 (ไตรมาสที่ 1)</t>
    </r>
    <r>
      <rPr>
        <b/>
        <vertAlign val="superscript"/>
        <sz val="14"/>
        <rFont val="TH SarabunPSK"/>
        <family val="2"/>
      </rPr>
      <t>p</t>
    </r>
  </si>
  <si>
    <r>
      <t>2025 (Q1)</t>
    </r>
    <r>
      <rPr>
        <b/>
        <vertAlign val="superscript"/>
        <sz val="14"/>
        <rFont val="TH SarabunPSK"/>
        <family val="2"/>
      </rPr>
      <t>P</t>
    </r>
  </si>
  <si>
    <t>ข้อมูล GDP ณ วันที่ 19 พฤษภาคม 2568</t>
  </si>
  <si>
    <t>(GDP as of  May 19, 2025)</t>
  </si>
  <si>
    <r>
      <t>2567 (ไตรมาสที่ 4) - 2568 (ไตรมาสที่ 1)</t>
    </r>
    <r>
      <rPr>
        <b/>
        <vertAlign val="superscript"/>
        <sz val="13"/>
        <rFont val="TH SarabunPSK"/>
        <family val="2"/>
      </rPr>
      <t>p</t>
    </r>
  </si>
  <si>
    <r>
      <t>2024 (Q4) - 2025 (Q1)</t>
    </r>
    <r>
      <rPr>
        <b/>
        <vertAlign val="superscript"/>
        <sz val="16"/>
        <rFont val="TH SarabunPSK"/>
        <family val="2"/>
      </rPr>
      <t>P</t>
    </r>
  </si>
  <si>
    <t>2567 (ไตรมาสที่ 4)</t>
  </si>
  <si>
    <t>2024 (Q4)</t>
  </si>
  <si>
    <r>
      <t>2567</t>
    </r>
    <r>
      <rPr>
        <b/>
        <vertAlign val="superscript"/>
        <sz val="16"/>
        <rFont val="TH SarabunPSK"/>
        <family val="2"/>
      </rPr>
      <t>p</t>
    </r>
    <r>
      <rPr>
        <b/>
        <sz val="16"/>
        <rFont val="TH SarabunPSK"/>
        <family val="2"/>
      </rPr>
      <t xml:space="preserve">
2024</t>
    </r>
    <r>
      <rPr>
        <b/>
        <vertAlign val="superscript"/>
        <sz val="16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</si>
</sst>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sz val="14"/>
      <name val="Arial"/>
      <family val="2"/>
    </font>
    <font>
      <b/>
      <vertAlign val="superscript"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/>
    <xf numFmtId="189" fontId="7" fillId="0" borderId="0" xfId="0" applyNumberFormat="1" applyFont="1"/>
    <xf numFmtId="0" fontId="6" fillId="0" borderId="0" xfId="0" applyFont="1" applyAlignment="1">
      <alignment vertical="center"/>
    </xf>
    <xf numFmtId="43" fontId="7" fillId="0" borderId="0" xfId="0" applyNumberFormat="1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" fillId="0" borderId="0" xfId="0" applyFont="1"/>
    <xf numFmtId="0" fontId="6" fillId="8" borderId="4" xfId="0" applyFont="1" applyFill="1" applyBorder="1" applyAlignment="1">
      <alignment horizontal="center" vertical="center"/>
    </xf>
    <xf numFmtId="0" fontId="16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6" fillId="0" borderId="0" xfId="0" applyFont="1"/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left" vertical="center"/>
    </xf>
    <xf numFmtId="0" fontId="12" fillId="9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10" fontId="0" fillId="0" borderId="0" xfId="0" applyNumberFormat="1"/>
    <xf numFmtId="9" fontId="0" fillId="0" borderId="0" xfId="0" applyNumberFormat="1"/>
    <xf numFmtId="187" fontId="2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188" fontId="6" fillId="2" borderId="2" xfId="1" applyNumberFormat="1" applyFont="1" applyFill="1" applyBorder="1" applyAlignment="1" applyProtection="1">
      <alignment horizontal="center" vertical="center"/>
    </xf>
    <xf numFmtId="188" fontId="6" fillId="2" borderId="3" xfId="1" applyNumberFormat="1" applyFont="1" applyFill="1" applyBorder="1" applyAlignment="1" applyProtection="1">
      <alignment horizontal="center" vertical="center"/>
    </xf>
    <xf numFmtId="188" fontId="6" fillId="3" borderId="2" xfId="1" applyNumberFormat="1" applyFont="1" applyFill="1" applyBorder="1" applyAlignment="1" applyProtection="1">
      <alignment horizontal="center" vertical="center"/>
    </xf>
    <xf numFmtId="188" fontId="6" fillId="3" borderId="3" xfId="1" applyNumberFormat="1" applyFont="1" applyFill="1" applyBorder="1" applyAlignment="1" applyProtection="1">
      <alignment horizontal="center" vertical="center"/>
    </xf>
    <xf numFmtId="43" fontId="6" fillId="5" borderId="2" xfId="1" applyFont="1" applyFill="1" applyBorder="1" applyAlignment="1" applyProtection="1">
      <alignment horizontal="center" vertical="center"/>
    </xf>
    <xf numFmtId="43" fontId="6" fillId="5" borderId="3" xfId="1" applyFont="1" applyFill="1" applyBorder="1" applyAlignment="1" applyProtection="1">
      <alignment horizontal="center" vertical="center"/>
    </xf>
    <xf numFmtId="189" fontId="6" fillId="6" borderId="2" xfId="1" applyNumberFormat="1" applyFont="1" applyFill="1" applyBorder="1" applyAlignment="1" applyProtection="1">
      <alignment horizontal="center" vertical="center"/>
    </xf>
    <xf numFmtId="189" fontId="6" fillId="6" borderId="3" xfId="1" applyNumberFormat="1" applyFont="1" applyFill="1" applyBorder="1" applyAlignment="1" applyProtection="1">
      <alignment horizontal="center" vertical="center"/>
    </xf>
    <xf numFmtId="43" fontId="6" fillId="10" borderId="2" xfId="1" applyFont="1" applyFill="1" applyBorder="1" applyAlignment="1" applyProtection="1">
      <alignment horizontal="center" vertical="center"/>
    </xf>
    <xf numFmtId="43" fontId="6" fillId="10" borderId="3" xfId="1" applyFont="1" applyFill="1" applyBorder="1" applyAlignment="1" applyProtection="1">
      <alignment horizontal="center" vertical="center"/>
    </xf>
    <xf numFmtId="189" fontId="6" fillId="4" borderId="2" xfId="1" applyNumberFormat="1" applyFont="1" applyFill="1" applyBorder="1" applyAlignment="1" applyProtection="1">
      <alignment horizontal="center" vertical="center"/>
    </xf>
    <xf numFmtId="189" fontId="6" fillId="4" borderId="4" xfId="1" applyNumberFormat="1" applyFont="1" applyFill="1" applyBorder="1" applyAlignment="1" applyProtection="1">
      <alignment horizontal="center" vertical="center"/>
    </xf>
    <xf numFmtId="189" fontId="6" fillId="4" borderId="3" xfId="1" applyNumberFormat="1" applyFont="1" applyFill="1" applyBorder="1" applyAlignment="1" applyProtection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43" fontId="6" fillId="2" borderId="2" xfId="1" applyFont="1" applyFill="1" applyBorder="1" applyAlignment="1" applyProtection="1">
      <alignment horizontal="center" vertical="center"/>
    </xf>
    <xf numFmtId="43" fontId="6" fillId="2" borderId="3" xfId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/>
    </xf>
    <xf numFmtId="189" fontId="6" fillId="4" borderId="2" xfId="1" applyNumberFormat="1" applyFont="1" applyFill="1" applyBorder="1" applyAlignment="1" applyProtection="1">
      <alignment vertical="center"/>
    </xf>
    <xf numFmtId="189" fontId="6" fillId="4" borderId="4" xfId="1" applyNumberFormat="1" applyFont="1" applyFill="1" applyBorder="1" applyAlignment="1" applyProtection="1">
      <alignment vertical="center"/>
    </xf>
    <xf numFmtId="189" fontId="6" fillId="4" borderId="3" xfId="1" applyNumberFormat="1" applyFont="1" applyFill="1" applyBorder="1" applyAlignment="1" applyProtection="1">
      <alignment vertical="center"/>
    </xf>
    <xf numFmtId="0" fontId="6" fillId="0" borderId="7" xfId="0" applyFont="1" applyBorder="1" applyAlignment="1">
      <alignment horizontal="right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88" fontId="6" fillId="4" borderId="2" xfId="1" applyNumberFormat="1" applyFont="1" applyFill="1" applyBorder="1" applyAlignment="1" applyProtection="1">
      <alignment horizontal="center" vertical="center"/>
    </xf>
    <xf numFmtId="188" fontId="6" fillId="4" borderId="4" xfId="1" applyNumberFormat="1" applyFont="1" applyFill="1" applyBorder="1" applyAlignment="1" applyProtection="1">
      <alignment horizontal="center" vertical="center"/>
    </xf>
    <xf numFmtId="188" fontId="6" fillId="4" borderId="3" xfId="1" applyNumberFormat="1" applyFont="1" applyFill="1" applyBorder="1" applyAlignment="1" applyProtection="1">
      <alignment horizontal="center" vertical="center"/>
    </xf>
    <xf numFmtId="188" fontId="6" fillId="6" borderId="2" xfId="1" applyNumberFormat="1" applyFont="1" applyFill="1" applyBorder="1" applyAlignment="1" applyProtection="1">
      <alignment horizontal="center" vertical="center"/>
    </xf>
    <xf numFmtId="188" fontId="6" fillId="6" borderId="3" xfId="1" applyNumberFormat="1" applyFont="1" applyFill="1" applyBorder="1" applyAlignment="1" applyProtection="1">
      <alignment horizontal="center" vertical="center"/>
    </xf>
    <xf numFmtId="188" fontId="6" fillId="2" borderId="2" xfId="1" applyNumberFormat="1" applyFont="1" applyFill="1" applyBorder="1" applyAlignment="1" applyProtection="1">
      <alignment vertical="center"/>
    </xf>
    <xf numFmtId="188" fontId="6" fillId="2" borderId="3" xfId="1" applyNumberFormat="1" applyFont="1" applyFill="1" applyBorder="1" applyAlignment="1" applyProtection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188" fontId="12" fillId="2" borderId="2" xfId="1" applyNumberFormat="1" applyFont="1" applyFill="1" applyBorder="1" applyAlignment="1" applyProtection="1">
      <alignment horizontal="center" vertical="center"/>
    </xf>
    <xf numFmtId="188" fontId="12" fillId="2" borderId="3" xfId="1" applyNumberFormat="1" applyFont="1" applyFill="1" applyBorder="1" applyAlignment="1" applyProtection="1">
      <alignment horizontal="center" vertical="center"/>
    </xf>
    <xf numFmtId="189" fontId="12" fillId="4" borderId="2" xfId="1" applyNumberFormat="1" applyFont="1" applyFill="1" applyBorder="1" applyAlignment="1" applyProtection="1">
      <alignment horizontal="center" vertical="center"/>
    </xf>
    <xf numFmtId="189" fontId="12" fillId="4" borderId="4" xfId="1" applyNumberFormat="1" applyFont="1" applyFill="1" applyBorder="1" applyAlignment="1" applyProtection="1">
      <alignment horizontal="center" vertical="center"/>
    </xf>
    <xf numFmtId="189" fontId="12" fillId="4" borderId="3" xfId="1" applyNumberFormat="1" applyFont="1" applyFill="1" applyBorder="1" applyAlignment="1" applyProtection="1">
      <alignment horizontal="center" vertical="center"/>
    </xf>
    <xf numFmtId="43" fontId="12" fillId="5" borderId="2" xfId="1" applyFont="1" applyFill="1" applyBorder="1" applyAlignment="1" applyProtection="1">
      <alignment horizontal="center" vertical="center"/>
    </xf>
    <xf numFmtId="43" fontId="12" fillId="5" borderId="3" xfId="1" applyFont="1" applyFill="1" applyBorder="1" applyAlignment="1" applyProtection="1">
      <alignment horizontal="center" vertical="center"/>
    </xf>
    <xf numFmtId="189" fontId="12" fillId="6" borderId="2" xfId="1" applyNumberFormat="1" applyFont="1" applyFill="1" applyBorder="1" applyAlignment="1" applyProtection="1">
      <alignment horizontal="center" vertical="center"/>
    </xf>
    <xf numFmtId="189" fontId="12" fillId="6" borderId="3" xfId="1" applyNumberFormat="1" applyFont="1" applyFill="1" applyBorder="1" applyAlignment="1" applyProtection="1">
      <alignment horizontal="center" vertical="center"/>
    </xf>
    <xf numFmtId="43" fontId="12" fillId="9" borderId="2" xfId="1" applyFont="1" applyFill="1" applyBorder="1" applyAlignment="1" applyProtection="1">
      <alignment horizontal="center" vertical="center"/>
    </xf>
    <xf numFmtId="43" fontId="12" fillId="9" borderId="3" xfId="1" applyFont="1" applyFill="1" applyBorder="1" applyAlignment="1" applyProtection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</cellXfs>
  <cellStyles count="3">
    <cellStyle name="Normal 2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174B1"/>
      <color rgb="FF87A9D3"/>
      <color rgb="FFF7D9E0"/>
      <color rgb="FFBB2649"/>
      <color rgb="FFB6E1F4"/>
      <color rgb="FFA1D8F1"/>
      <color rgb="FF78C7EB"/>
      <color rgb="FF002D62"/>
      <color rgb="FF97EAF4"/>
      <color rgb="FF006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4601215521271629"/>
          <c:h val="0.67103205833517665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9A8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ข้อมูลทำกราฟ!$B$3:$P$3</c:f>
              <c:numCache>
                <c:formatCode>#,##0</c:formatCode>
                <c:ptCount val="15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87609</c:v>
                </c:pt>
                <c:pt idx="11">
                  <c:v>88969</c:v>
                </c:pt>
                <c:pt idx="12">
                  <c:v>91265</c:v>
                </c:pt>
                <c:pt idx="13">
                  <c:v>92835</c:v>
                </c:pt>
                <c:pt idx="14">
                  <c:v>95420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ข้อมูลทำกราฟ!$B$4:$P$4</c:f>
              <c:numCache>
                <c:formatCode>#,##0</c:formatCode>
                <c:ptCount val="15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83152</c:v>
                </c:pt>
                <c:pt idx="14">
                  <c:v>83020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</a:t>
                </a:r>
                <a:r>
                  <a:rPr lang="en-US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7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ax val="98000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tmp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667817</xdr:colOff>
      <xdr:row>26</xdr:row>
      <xdr:rowOff>158750</xdr:rowOff>
    </xdr:from>
    <xdr:to>
      <xdr:col>23</xdr:col>
      <xdr:colOff>695757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783492" y="6940550"/>
          <a:ext cx="2371090" cy="397933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24</xdr:row>
      <xdr:rowOff>69274</xdr:rowOff>
    </xdr:from>
    <xdr:to>
      <xdr:col>16</xdr:col>
      <xdr:colOff>66675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0" y="6175441"/>
          <a:ext cx="6161291" cy="44632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519545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2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2561 -2580 </a:t>
            </a:r>
            <a:b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2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0</xdr:colOff>
      <xdr:row>24</xdr:row>
      <xdr:rowOff>95252</xdr:rowOff>
    </xdr:from>
    <xdr:to>
      <xdr:col>23</xdr:col>
      <xdr:colOff>660933</xdr:colOff>
      <xdr:row>41</xdr:row>
      <xdr:rowOff>144977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6091187" y="6201800"/>
          <a:ext cx="8758447" cy="4438544"/>
          <a:chOff x="6924675" y="5705475"/>
          <a:chExt cx="7315899" cy="4930780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4589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10070179" y="5712861"/>
            <a:ext cx="4170395" cy="526014"/>
          </a:xfrm>
          <a:prstGeom prst="rect">
            <a:avLst/>
          </a:prstGeom>
          <a:gradFill flip="none" rotWithShape="1">
            <a:gsLst>
              <a:gs pos="0">
                <a:srgbClr val="4174B1"/>
              </a:gs>
              <a:gs pos="50000">
                <a:srgbClr val="B6E1F4"/>
              </a:gs>
              <a:gs pos="100000">
                <a:srgbClr val="4174B1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28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endParaRPr lang="th-TH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481918" y="8870364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606641" y="8802747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3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0999699" y="8760252"/>
            <a:ext cx="1106798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7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43)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293149" y="6509719"/>
            <a:ext cx="1865745" cy="956502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b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309468" y="7573717"/>
            <a:ext cx="1865745" cy="1185109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7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.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00%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12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,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400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145428" y="9695720"/>
            <a:ext cx="5101998" cy="718907"/>
            <a:chOff x="7147154" y="9694674"/>
            <a:chExt cx="5172188" cy="792913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147154" y="9694674"/>
              <a:ext cx="2507262" cy="266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559308" y="9871453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703011" y="10055600"/>
              <a:ext cx="4616331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endParaRPr lang="th-TH" sz="11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703310" y="10230411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  <a:r>
                <a:rPr lang="en-US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833621" y="9426926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chemeClr val="accent6">
                    <a:lumMod val="75000"/>
                  </a:schemeClr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745672">
            <a:off x="9256177" y="7568668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20397964">
            <a:off x="9994699" y="7207009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027834" y="8329586"/>
            <a:ext cx="1900154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145422" y="10369555"/>
            <a:ext cx="2340088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18</xdr:col>
      <xdr:colOff>719663</xdr:colOff>
      <xdr:row>0</xdr:row>
      <xdr:rowOff>43296</xdr:rowOff>
    </xdr:from>
    <xdr:to>
      <xdr:col>23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10033388" y="41391"/>
          <a:ext cx="4815705" cy="373381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21</xdr:col>
      <xdr:colOff>342901</xdr:colOff>
      <xdr:row>35</xdr:row>
      <xdr:rowOff>133351</xdr:rowOff>
    </xdr:from>
    <xdr:to>
      <xdr:col>23</xdr:col>
      <xdr:colOff>571501</xdr:colOff>
      <xdr:row>40</xdr:row>
      <xdr:rowOff>218227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8349789B-5584-483E-97BE-ECEBC0F8C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9626" y="9315451"/>
          <a:ext cx="1790700" cy="1418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8</xdr:row>
      <xdr:rowOff>47625</xdr:rowOff>
    </xdr:from>
    <xdr:to>
      <xdr:col>8</xdr:col>
      <xdr:colOff>210075</xdr:colOff>
      <xdr:row>11</xdr:row>
      <xdr:rowOff>17094</xdr:rowOff>
    </xdr:to>
    <xdr:sp macro="" textlink="">
      <xdr:nvSpPr>
        <xdr:cNvPr id="49" name="Right Arrow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1666875" y="1343025"/>
          <a:ext cx="3420000" cy="455244"/>
        </a:xfrm>
        <a:prstGeom prst="rightArrow">
          <a:avLst/>
        </a:prstGeom>
        <a:solidFill>
          <a:srgbClr val="91867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10</xdr:col>
      <xdr:colOff>528000</xdr:colOff>
      <xdr:row>7</xdr:row>
      <xdr:rowOff>133350</xdr:rowOff>
    </xdr:to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809625"/>
          <a:ext cx="66240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ลดค่าความเข้มการใช้พลังงาน 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(EI)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ลง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30%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ภายในปี 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พ.ศ.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25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80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เมื่อเทียบกับปี พ.ศ.2553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607871</xdr:colOff>
      <xdr:row>4</xdr:row>
      <xdr:rowOff>10147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98571" cy="619747"/>
        </a:xfrm>
        <a:prstGeom prst="rect">
          <a:avLst/>
        </a:prstGeom>
      </xdr:spPr>
    </xdr:pic>
    <xdr:clientData/>
  </xdr:twoCellAnchor>
  <xdr:twoCellAnchor>
    <xdr:from>
      <xdr:col>3</xdr:col>
      <xdr:colOff>443465</xdr:colOff>
      <xdr:row>0</xdr:row>
      <xdr:rowOff>47214</xdr:rowOff>
    </xdr:from>
    <xdr:to>
      <xdr:col>10</xdr:col>
      <xdr:colOff>505690</xdr:colOff>
      <xdr:row>3</xdr:row>
      <xdr:rowOff>108274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272265" y="47214"/>
          <a:ext cx="4329425" cy="546835"/>
        </a:xfrm>
        <a:prstGeom prst="rect">
          <a:avLst/>
        </a:prstGeom>
        <a:gradFill>
          <a:gsLst>
            <a:gs pos="0">
              <a:srgbClr val="9A8000"/>
            </a:gs>
            <a:gs pos="52000">
              <a:srgbClr val="FFF6C9"/>
            </a:gs>
            <a:gs pos="100000">
              <a:srgbClr val="9A8000"/>
            </a:gs>
          </a:gsLst>
          <a:lin ang="5400000" scaled="1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แผนอนุรักษ์พลังงาน</a:t>
          </a:r>
          <a:r>
            <a:rPr lang="th-TH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2561 -2580 (</a:t>
          </a:r>
          <a:r>
            <a:rPr lang="en-US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EEP 2018)</a:t>
          </a:r>
          <a:endParaRPr lang="th-TH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152400</xdr:colOff>
      <xdr:row>8</xdr:row>
      <xdr:rowOff>0</xdr:rowOff>
    </xdr:from>
    <xdr:to>
      <xdr:col>2</xdr:col>
      <xdr:colOff>445200</xdr:colOff>
      <xdr:row>11</xdr:row>
      <xdr:rowOff>128239</xdr:rowOff>
    </xdr:to>
    <xdr:sp macro="" textlink="">
      <xdr:nvSpPr>
        <xdr:cNvPr id="47" name="TextBox 3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52400" y="1295400"/>
          <a:ext cx="1512000" cy="614014"/>
        </a:xfrm>
        <a:prstGeom prst="rect">
          <a:avLst/>
        </a:prstGeom>
        <a:solidFill>
          <a:srgbClr val="F5D77A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 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(2553)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8.54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57150</xdr:colOff>
      <xdr:row>7</xdr:row>
      <xdr:rowOff>152400</xdr:rowOff>
    </xdr:from>
    <xdr:to>
      <xdr:col>5</xdr:col>
      <xdr:colOff>349950</xdr:colOff>
      <xdr:row>11</xdr:row>
      <xdr:rowOff>118714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885950" y="1285875"/>
          <a:ext cx="1512000" cy="614014"/>
        </a:xfrm>
        <a:prstGeom prst="rect">
          <a:avLst/>
        </a:prstGeom>
        <a:solidFill>
          <a:srgbClr val="82E6B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(2560)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7.91*</a:t>
          </a: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7</xdr:row>
      <xdr:rowOff>114300</xdr:rowOff>
    </xdr:from>
    <xdr:to>
      <xdr:col>10</xdr:col>
      <xdr:colOff>511875</xdr:colOff>
      <xdr:row>11</xdr:row>
      <xdr:rowOff>80614</xdr:rowOff>
    </xdr:to>
    <xdr:sp macro="" textlink="">
      <xdr:nvSpPr>
        <xdr:cNvPr id="50" name="TextBox 3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095875" y="1247775"/>
          <a:ext cx="1512000" cy="614014"/>
        </a:xfrm>
        <a:prstGeom prst="rect">
          <a:avLst/>
        </a:prstGeom>
        <a:solidFill>
          <a:srgbClr val="CCA8E6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(2580) forecast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5.98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38101</xdr:colOff>
      <xdr:row>13</xdr:row>
      <xdr:rowOff>0</xdr:rowOff>
    </xdr:from>
    <xdr:to>
      <xdr:col>9</xdr:col>
      <xdr:colOff>59701</xdr:colOff>
      <xdr:row>38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2105025"/>
          <a:ext cx="5508000" cy="40481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228600</xdr:colOff>
      <xdr:row>14</xdr:row>
      <xdr:rowOff>0</xdr:rowOff>
    </xdr:from>
    <xdr:to>
      <xdr:col>7</xdr:col>
      <xdr:colOff>279000</xdr:colOff>
      <xdr:row>16</xdr:row>
      <xdr:rowOff>105050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12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Energy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Intensity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(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EI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)</m:t>
                    </m:r>
                    <m:r>
                      <a:rPr lang="en-US" sz="12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ปริมาณการใช้พลังงานขั้นสุดท้าย</m:t>
                        </m:r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 </m:t>
                        </m:r>
                        <m:r>
                          <a:rPr lang="th-TH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en-US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𝐤𝐭𝐨𝐞</m:t>
                        </m:r>
                        <m:r>
                          <a:rPr lang="en-US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 </m:t>
                        </m:r>
                      </m:num>
                      <m:den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𝐆𝐃𝐏</m:t>
                        </m:r>
                        <m:r>
                          <a:rPr lang="en-US" sz="1200" b="1" baseline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th-TH" sz="1200" b="1" i="1" baseline="0">
                            <a:latin typeface="Cambria Math" panose="02040503050406030204" pitchFamily="18" charset="0"/>
                          </a:rPr>
                          <m:t>พันล้านบาท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Choice>
      <mc:Fallback xmlns="">
        <xdr:sp macro="" textlink="">
          <xdr:nvSpPr>
            <xdr:cNvPr id="52" name="TextBox 12"/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  <a:cs typeface="TH SarabunPSK" panose="020B0500040200020003" pitchFamily="34" charset="-34"/>
                </a:rPr>
                <a:t>"Energy Intensity (EI)"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r>
                <a:rPr lang="en-US" sz="1200" b="1" i="0">
                  <a:latin typeface="Cambria Math" panose="02040503050406030204" pitchFamily="18" charset="0"/>
                </a:rPr>
                <a:t>(</a:t>
              </a:r>
              <a:r>
                <a:rPr lang="th-TH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ปริมาณการใช้พลังงานขั้นสุดท้าย (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𝐤𝐭𝐨𝐞) )/(</a:t>
              </a:r>
              <a:r>
                <a:rPr lang="en-US" sz="1200" b="1" i="0" baseline="0">
                  <a:latin typeface="Cambria Math" panose="02040503050406030204" pitchFamily="18" charset="0"/>
                </a:rPr>
                <a:t>𝐆𝐃𝐏 (</a:t>
              </a:r>
              <a:r>
                <a:rPr lang="th-TH" sz="1200" b="1" i="0" baseline="0">
                  <a:latin typeface="Cambria Math" panose="02040503050406030204" pitchFamily="18" charset="0"/>
                </a:rPr>
                <a:t>พันล้านบาท</a:t>
              </a:r>
              <a:r>
                <a:rPr lang="en-US" sz="1200" b="1" i="0" baseline="0">
                  <a:latin typeface="Cambria Math" panose="02040503050406030204" pitchFamily="18" charset="0"/>
                </a:rPr>
                <a:t>))</a:t>
              </a:r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Fallback>
    </mc:AlternateContent>
    <xdr:clientData/>
  </xdr:twoCellAnchor>
  <xdr:twoCellAnchor>
    <xdr:from>
      <xdr:col>1</xdr:col>
      <xdr:colOff>247650</xdr:colOff>
      <xdr:row>19</xdr:row>
      <xdr:rowOff>57150</xdr:rowOff>
    </xdr:from>
    <xdr:to>
      <xdr:col>5</xdr:col>
      <xdr:colOff>185250</xdr:colOff>
      <xdr:row>22</xdr:row>
      <xdr:rowOff>11495</xdr:rowOff>
    </xdr:to>
    <xdr:sp macro="" textlink="">
      <xdr:nvSpPr>
        <xdr:cNvPr id="53" name="TextBox 7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57250" y="3133725"/>
          <a:ext cx="2376000" cy="4401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อัตราการขยายตัวทางเศรษฐกิจเฉลี่ยร้อยละ 3.8</a:t>
          </a:r>
        </a:p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อัตราการขยายตัวของประชากรเฉลี่ยร้อยละ  </a:t>
          </a:r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-0.02</a:t>
          </a:r>
          <a:endParaRPr lang="th-TH" altLang="en-US" sz="1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228600</xdr:colOff>
      <xdr:row>24</xdr:row>
      <xdr:rowOff>38100</xdr:rowOff>
    </xdr:from>
    <xdr:to>
      <xdr:col>3</xdr:col>
      <xdr:colOff>377400</xdr:colOff>
      <xdr:row>26</xdr:row>
      <xdr:rowOff>63192</xdr:rowOff>
    </xdr:to>
    <xdr:sp macro="" textlink="">
      <xdr:nvSpPr>
        <xdr:cNvPr id="54" name="TextBox 1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838200" y="3924300"/>
          <a:ext cx="1368000" cy="3489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ปีฐาน  </a:t>
          </a:r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70,248 ktoe</a:t>
          </a:r>
          <a:endParaRPr lang="th-TH" sz="1600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19050</xdr:colOff>
      <xdr:row>20</xdr:row>
      <xdr:rowOff>142875</xdr:rowOff>
    </xdr:from>
    <xdr:to>
      <xdr:col>7</xdr:col>
      <xdr:colOff>63160</xdr:colOff>
      <xdr:row>23</xdr:row>
      <xdr:rowOff>8731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 rot="19642254">
          <a:off x="3067050" y="3381375"/>
          <a:ext cx="1263310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กรณีปกติ</a:t>
          </a:r>
          <a:r>
            <a:rPr lang="en-US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EI 8.54</a:t>
          </a:r>
          <a:endParaRPr lang="th-TH" altLang="en-US" sz="1600" b="1">
            <a:solidFill>
              <a:srgbClr val="0000FF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171450</xdr:colOff>
      <xdr:row>27</xdr:row>
      <xdr:rowOff>0</xdr:rowOff>
    </xdr:from>
    <xdr:to>
      <xdr:col>7</xdr:col>
      <xdr:colOff>168253</xdr:colOff>
      <xdr:row>29</xdr:row>
      <xdr:rowOff>27781</xdr:rowOff>
    </xdr:to>
    <xdr:sp macro="" textlink="">
      <xdr:nvSpPr>
        <xdr:cNvPr id="56" name="TextBox 6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 rot="20360231">
          <a:off x="3219450" y="4371975"/>
          <a:ext cx="1216003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8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กรณีมีแผนอนุรักษ์</a:t>
          </a:r>
          <a:endParaRPr lang="en-US" altLang="en-US" sz="1600" b="1">
            <a:solidFill>
              <a:srgbClr val="008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390524</xdr:colOff>
      <xdr:row>14</xdr:row>
      <xdr:rowOff>19050</xdr:rowOff>
    </xdr:from>
    <xdr:to>
      <xdr:col>9</xdr:col>
      <xdr:colOff>251324</xdr:colOff>
      <xdr:row>16</xdr:row>
      <xdr:rowOff>55200</xdr:rowOff>
    </xdr:to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657724" y="2286000"/>
          <a:ext cx="1080000" cy="360000"/>
        </a:xfrm>
        <a:prstGeom prst="rect">
          <a:avLst/>
        </a:prstGeom>
      </xdr:spPr>
      <xdr:txBody>
        <a:bodyPr wrap="square" rtlCol="0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181,238 ktoe</a:t>
          </a:r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*</a:t>
          </a:r>
          <a:endParaRPr lang="en-US" sz="1600" b="1">
            <a:solidFill>
              <a:srgbClr val="0000FF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200025</xdr:colOff>
      <xdr:row>16</xdr:row>
      <xdr:rowOff>47625</xdr:rowOff>
    </xdr:from>
    <xdr:to>
      <xdr:col>8</xdr:col>
      <xdr:colOff>297658</xdr:colOff>
      <xdr:row>24</xdr:row>
      <xdr:rowOff>12225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076825" y="2638425"/>
          <a:ext cx="97633" cy="1260000"/>
        </a:xfrm>
        <a:prstGeom prst="downArrow">
          <a:avLst/>
        </a:prstGeom>
        <a:solidFill>
          <a:schemeClr val="accent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th-TH">
            <a:solidFill>
              <a:srgbClr val="FFFF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304800</xdr:colOff>
      <xdr:row>16</xdr:row>
      <xdr:rowOff>57150</xdr:rowOff>
    </xdr:from>
    <xdr:to>
      <xdr:col>9</xdr:col>
      <xdr:colOff>343200</xdr:colOff>
      <xdr:row>23</xdr:row>
      <xdr:rowOff>147675</xdr:rowOff>
    </xdr:to>
    <xdr:sp macro="" textlink="">
      <xdr:nvSpPr>
        <xdr:cNvPr id="59" name="TextBox 6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2647950"/>
          <a:ext cx="648000" cy="1224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54,371</a:t>
          </a:r>
        </a:p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ktoe</a:t>
          </a:r>
        </a:p>
      </xdr:txBody>
    </xdr:sp>
    <xdr:clientData/>
  </xdr:twoCellAnchor>
  <xdr:twoCellAnchor>
    <xdr:from>
      <xdr:col>9</xdr:col>
      <xdr:colOff>361950</xdr:colOff>
      <xdr:row>16</xdr:row>
      <xdr:rowOff>76201</xdr:rowOff>
    </xdr:from>
    <xdr:to>
      <xdr:col>10</xdr:col>
      <xdr:colOff>472350</xdr:colOff>
      <xdr:row>23</xdr:row>
      <xdr:rowOff>152634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5848350" y="2667001"/>
          <a:ext cx="720000" cy="1209908"/>
          <a:chOff x="8130783" y="3022189"/>
          <a:chExt cx="970727" cy="1353593"/>
        </a:xfrm>
      </xdr:grpSpPr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3508" y="3449450"/>
            <a:ext cx="958002" cy="926332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txBody>
          <a:bodyPr wrap="square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เป้าหมาย</a:t>
            </a:r>
            <a:endPara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r>
              <a:rPr lang="en-US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49,064 ktoe</a:t>
            </a:r>
          </a:p>
        </xdr:txBody>
      </xdr:sp>
      <xdr:sp macro="" textlink="">
        <xdr:nvSpPr>
          <xdr:cNvPr id="62" name="TextBox 23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8130783" y="3022189"/>
            <a:ext cx="958002" cy="366134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80000"/>
              </a:lnSpc>
            </a:pP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ดำเนินการแล้ว</a:t>
            </a:r>
            <a:b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5,307 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ktoe</a:t>
            </a:r>
            <a:endParaRPr lang="th-TH" sz="1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showGridLines="0" tabSelected="1" zoomScaleNormal="100" workbookViewId="0"/>
  </sheetViews>
  <sheetFormatPr defaultRowHeight="21" x14ac:dyDescent="0.35"/>
  <cols>
    <col min="1" max="1" width="35.7109375" style="1" customWidth="1"/>
    <col min="2" max="2" width="25.7109375" style="1" customWidth="1"/>
    <col min="3" max="9" width="10.7109375" style="1" hidden="1" customWidth="1"/>
    <col min="10" max="13" width="11.5703125" style="1" hidden="1" customWidth="1"/>
    <col min="14" max="14" width="12.7109375" style="1" hidden="1" customWidth="1"/>
    <col min="15" max="17" width="12.7109375" style="1" customWidth="1"/>
    <col min="18" max="18" width="32.7109375" style="1" customWidth="1"/>
    <col min="19" max="19" width="16.7109375" style="1" customWidth="1"/>
    <col min="20" max="20" width="17.7109375" style="1" customWidth="1"/>
    <col min="21" max="24" width="11.7109375" style="1" customWidth="1"/>
    <col min="25" max="16384" width="9.140625" style="1"/>
  </cols>
  <sheetData>
    <row r="1" spans="1:27" ht="35.1" customHeight="1" x14ac:dyDescent="0.35">
      <c r="A1" s="5" t="s">
        <v>27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2" customHeight="1" x14ac:dyDescent="0.35">
      <c r="A2" s="2"/>
      <c r="B2" s="2"/>
      <c r="C2" s="2"/>
      <c r="D2" s="2"/>
      <c r="E2" s="2"/>
      <c r="F2" s="2"/>
    </row>
    <row r="3" spans="1:27" s="20" customFormat="1" ht="18" customHeight="1" x14ac:dyDescent="0.3">
      <c r="A3" s="62" t="s">
        <v>15</v>
      </c>
      <c r="B3" s="62" t="s">
        <v>16</v>
      </c>
      <c r="C3" s="62" t="s">
        <v>17</v>
      </c>
      <c r="D3" s="115" t="s">
        <v>51</v>
      </c>
      <c r="E3" s="115" t="s">
        <v>52</v>
      </c>
      <c r="F3" s="115" t="s">
        <v>53</v>
      </c>
      <c r="G3" s="62" t="s">
        <v>44</v>
      </c>
      <c r="H3" s="62" t="s">
        <v>34</v>
      </c>
      <c r="I3" s="62" t="s">
        <v>35</v>
      </c>
      <c r="J3" s="62" t="s">
        <v>36</v>
      </c>
      <c r="K3" s="62" t="s">
        <v>40</v>
      </c>
      <c r="L3" s="62" t="s">
        <v>41</v>
      </c>
      <c r="M3" s="62" t="s">
        <v>47</v>
      </c>
      <c r="N3" s="62" t="s">
        <v>46</v>
      </c>
      <c r="O3" s="62" t="s">
        <v>45</v>
      </c>
      <c r="P3" s="62" t="s">
        <v>59</v>
      </c>
      <c r="Q3" s="62" t="s">
        <v>70</v>
      </c>
      <c r="R3" s="78" t="s">
        <v>60</v>
      </c>
      <c r="S3" s="79"/>
      <c r="T3" s="80">
        <v>2568</v>
      </c>
      <c r="U3" s="81"/>
      <c r="V3" s="81"/>
      <c r="W3" s="81"/>
      <c r="X3" s="82"/>
    </row>
    <row r="4" spans="1:27" s="20" customFormat="1" ht="18" customHeight="1" x14ac:dyDescent="0.3">
      <c r="A4" s="102"/>
      <c r="B4" s="102"/>
      <c r="C4" s="102"/>
      <c r="D4" s="116"/>
      <c r="E4" s="116"/>
      <c r="F4" s="116"/>
      <c r="G4" s="102"/>
      <c r="H4" s="102"/>
      <c r="I4" s="102"/>
      <c r="J4" s="102"/>
      <c r="K4" s="102"/>
      <c r="L4" s="63"/>
      <c r="M4" s="63"/>
      <c r="N4" s="63"/>
      <c r="O4" s="63"/>
      <c r="P4" s="63"/>
      <c r="Q4" s="63"/>
      <c r="R4" s="83" t="s">
        <v>61</v>
      </c>
      <c r="S4" s="84"/>
      <c r="T4" s="83">
        <v>2025</v>
      </c>
      <c r="U4" s="85"/>
      <c r="V4" s="85"/>
      <c r="W4" s="85"/>
      <c r="X4" s="84"/>
    </row>
    <row r="5" spans="1:27" s="20" customFormat="1" ht="20.100000000000001" customHeight="1" x14ac:dyDescent="0.3">
      <c r="A5" s="102"/>
      <c r="B5" s="102"/>
      <c r="C5" s="102"/>
      <c r="D5" s="116"/>
      <c r="E5" s="116"/>
      <c r="F5" s="116"/>
      <c r="G5" s="102"/>
      <c r="H5" s="102"/>
      <c r="I5" s="102"/>
      <c r="J5" s="102"/>
      <c r="K5" s="102"/>
      <c r="L5" s="63"/>
      <c r="M5" s="63"/>
      <c r="N5" s="63"/>
      <c r="O5" s="63"/>
      <c r="P5" s="63"/>
      <c r="Q5" s="63"/>
      <c r="R5" s="39" t="s">
        <v>66</v>
      </c>
      <c r="S5" s="35" t="s">
        <v>68</v>
      </c>
      <c r="T5" s="24" t="s">
        <v>62</v>
      </c>
      <c r="U5" s="25" t="s">
        <v>39</v>
      </c>
      <c r="V5" s="25" t="s">
        <v>38</v>
      </c>
      <c r="W5" s="25" t="s">
        <v>37</v>
      </c>
      <c r="X5" s="25" t="s">
        <v>25</v>
      </c>
    </row>
    <row r="6" spans="1:27" s="20" customFormat="1" ht="20.100000000000001" customHeight="1" x14ac:dyDescent="0.25">
      <c r="A6" s="103"/>
      <c r="B6" s="103"/>
      <c r="C6" s="103"/>
      <c r="D6" s="117"/>
      <c r="E6" s="117"/>
      <c r="F6" s="117"/>
      <c r="G6" s="103"/>
      <c r="H6" s="103"/>
      <c r="I6" s="103"/>
      <c r="J6" s="103"/>
      <c r="K6" s="103"/>
      <c r="L6" s="64"/>
      <c r="M6" s="64"/>
      <c r="N6" s="64"/>
      <c r="O6" s="64"/>
      <c r="P6" s="64"/>
      <c r="Q6" s="64"/>
      <c r="R6" s="59" t="s">
        <v>67</v>
      </c>
      <c r="S6" s="60" t="s">
        <v>69</v>
      </c>
      <c r="T6" s="30" t="s">
        <v>63</v>
      </c>
      <c r="U6" s="61" t="s">
        <v>54</v>
      </c>
      <c r="V6" s="61" t="s">
        <v>55</v>
      </c>
      <c r="W6" s="61" t="s">
        <v>56</v>
      </c>
      <c r="X6" s="61" t="s">
        <v>57</v>
      </c>
    </row>
    <row r="7" spans="1:27" ht="21" customHeight="1" x14ac:dyDescent="0.35">
      <c r="A7" s="43" t="s">
        <v>1</v>
      </c>
      <c r="B7" s="11" t="s">
        <v>2</v>
      </c>
      <c r="C7" s="65">
        <v>70248</v>
      </c>
      <c r="D7" s="104">
        <v>70562</v>
      </c>
      <c r="E7" s="104">
        <v>73316</v>
      </c>
      <c r="F7" s="104">
        <v>75214</v>
      </c>
      <c r="G7" s="65">
        <v>75804</v>
      </c>
      <c r="H7" s="65">
        <v>77881</v>
      </c>
      <c r="I7" s="65">
        <v>79929</v>
      </c>
      <c r="J7" s="65">
        <v>80752</v>
      </c>
      <c r="K7" s="65">
        <v>83952</v>
      </c>
      <c r="L7" s="65">
        <v>85708</v>
      </c>
      <c r="M7" s="65">
        <v>77340</v>
      </c>
      <c r="N7" s="65">
        <v>72161</v>
      </c>
      <c r="O7" s="65">
        <v>81948</v>
      </c>
      <c r="P7" s="65">
        <v>83152</v>
      </c>
      <c r="Q7" s="65">
        <v>83019.989999999991</v>
      </c>
      <c r="R7" s="100">
        <v>43402.47</v>
      </c>
      <c r="S7" s="65">
        <v>20575.259999999998</v>
      </c>
      <c r="T7" s="65">
        <v>22827.21</v>
      </c>
      <c r="U7" s="86">
        <v>22827.21</v>
      </c>
      <c r="V7" s="86"/>
      <c r="W7" s="86"/>
      <c r="X7" s="86"/>
    </row>
    <row r="8" spans="1:27" ht="20.100000000000001" customHeight="1" x14ac:dyDescent="0.35">
      <c r="A8" s="44" t="s">
        <v>3</v>
      </c>
      <c r="B8" s="12" t="s">
        <v>0</v>
      </c>
      <c r="C8" s="66"/>
      <c r="D8" s="105"/>
      <c r="E8" s="105"/>
      <c r="F8" s="105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101"/>
      <c r="S8" s="66"/>
      <c r="T8" s="66"/>
      <c r="U8" s="87"/>
      <c r="V8" s="87"/>
      <c r="W8" s="87"/>
      <c r="X8" s="87"/>
    </row>
    <row r="9" spans="1:27" x14ac:dyDescent="0.35">
      <c r="A9" s="45" t="s">
        <v>42</v>
      </c>
      <c r="B9" s="13" t="s">
        <v>6</v>
      </c>
      <c r="C9" s="67">
        <v>8232396</v>
      </c>
      <c r="D9" s="67">
        <v>8301559</v>
      </c>
      <c r="E9" s="67">
        <v>8902824</v>
      </c>
      <c r="F9" s="67">
        <v>9142087</v>
      </c>
      <c r="G9" s="67">
        <v>9232088</v>
      </c>
      <c r="H9" s="67">
        <v>9521426</v>
      </c>
      <c r="I9" s="67">
        <v>9848502</v>
      </c>
      <c r="J9" s="67">
        <v>10259941</v>
      </c>
      <c r="K9" s="67">
        <v>10693205</v>
      </c>
      <c r="L9" s="67">
        <v>10919319</v>
      </c>
      <c r="M9" s="67">
        <v>10258696</v>
      </c>
      <c r="N9" s="67">
        <v>10417928</v>
      </c>
      <c r="O9" s="67">
        <v>10686750</v>
      </c>
      <c r="P9" s="67">
        <v>10902382</v>
      </c>
      <c r="Q9" s="67">
        <v>11179501</v>
      </c>
      <c r="R9" s="67">
        <v>5910589</v>
      </c>
      <c r="S9" s="67">
        <v>2920669</v>
      </c>
      <c r="T9" s="67">
        <v>2989920</v>
      </c>
      <c r="U9" s="67">
        <v>2989920</v>
      </c>
      <c r="V9" s="67"/>
      <c r="W9" s="67"/>
      <c r="X9" s="67"/>
    </row>
    <row r="10" spans="1:27" x14ac:dyDescent="0.35">
      <c r="A10" s="46" t="s">
        <v>43</v>
      </c>
      <c r="B10" s="14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</row>
    <row r="11" spans="1:27" x14ac:dyDescent="0.35">
      <c r="A11" s="47" t="s">
        <v>9</v>
      </c>
      <c r="B11" s="15" t="s">
        <v>8</v>
      </c>
      <c r="C11" s="69">
        <v>8.5399999999999991</v>
      </c>
      <c r="D11" s="109">
        <f t="shared" ref="D11:F11" si="0">+D7*1000/D9</f>
        <v>8.4998492451839471</v>
      </c>
      <c r="E11" s="109">
        <f t="shared" si="0"/>
        <v>8.2351397713804069</v>
      </c>
      <c r="F11" s="109">
        <f t="shared" si="0"/>
        <v>8.2272242650939553</v>
      </c>
      <c r="G11" s="69">
        <f t="shared" ref="G11:H11" si="1">+G7*1000/G9</f>
        <v>8.210926932238948</v>
      </c>
      <c r="H11" s="69">
        <f t="shared" si="1"/>
        <v>8.1795520965031923</v>
      </c>
      <c r="I11" s="69">
        <f>+I7*1000/I9</f>
        <v>8.115853558236573</v>
      </c>
      <c r="J11" s="69">
        <f>+J7*1000/J9</f>
        <v>7.8706105619905609</v>
      </c>
      <c r="K11" s="69">
        <f t="shared" ref="K11:M11" si="2">+K7*1000/K9</f>
        <v>7.85096703934882</v>
      </c>
      <c r="L11" s="69">
        <f t="shared" si="2"/>
        <v>7.8492074459954875</v>
      </c>
      <c r="M11" s="69">
        <f t="shared" si="2"/>
        <v>7.5389698651758472</v>
      </c>
      <c r="N11" s="69">
        <f t="shared" ref="N11" si="3">+N7*1000/N9</f>
        <v>6.9266172697680384</v>
      </c>
      <c r="O11" s="69">
        <v>7.6681872412099095</v>
      </c>
      <c r="P11" s="69">
        <v>7.6269571181783942</v>
      </c>
      <c r="Q11" s="69">
        <v>7.4260908425161363</v>
      </c>
      <c r="R11" s="69">
        <v>7.3431717211262706</v>
      </c>
      <c r="S11" s="69">
        <v>7.0447079076745771</v>
      </c>
      <c r="T11" s="69">
        <v>7.6347226681650344</v>
      </c>
      <c r="U11" s="69">
        <v>7.6347226681650344</v>
      </c>
      <c r="V11" s="69"/>
      <c r="W11" s="69"/>
      <c r="X11" s="69"/>
    </row>
    <row r="12" spans="1:27" ht="20.100000000000001" customHeight="1" x14ac:dyDescent="0.35">
      <c r="A12" s="48" t="s">
        <v>11</v>
      </c>
      <c r="B12" s="16" t="s">
        <v>10</v>
      </c>
      <c r="C12" s="70"/>
      <c r="D12" s="110"/>
      <c r="E12" s="110"/>
      <c r="F12" s="11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</row>
    <row r="13" spans="1:27" x14ac:dyDescent="0.35">
      <c r="A13" s="49" t="s">
        <v>4</v>
      </c>
      <c r="B13" s="17" t="s">
        <v>2</v>
      </c>
      <c r="C13" s="98"/>
      <c r="D13" s="111">
        <f t="shared" ref="D13:F13" si="4">+D15*D9/1000</f>
        <v>70895.313859999995</v>
      </c>
      <c r="E13" s="111">
        <f t="shared" si="4"/>
        <v>76030.116959999999</v>
      </c>
      <c r="F13" s="111">
        <f t="shared" si="4"/>
        <v>78073.422979999988</v>
      </c>
      <c r="G13" s="71">
        <f t="shared" ref="G13:I13" si="5">+G15*G9/1000</f>
        <v>78842.03151999999</v>
      </c>
      <c r="H13" s="71">
        <f t="shared" si="5"/>
        <v>81312.978039999987</v>
      </c>
      <c r="I13" s="71">
        <f t="shared" si="5"/>
        <v>84106.207079999993</v>
      </c>
      <c r="J13" s="71">
        <f t="shared" ref="J13:M13" si="6">+J15*J9/1000</f>
        <v>87619.896139999983</v>
      </c>
      <c r="K13" s="71">
        <f t="shared" si="6"/>
        <v>91319.970699999991</v>
      </c>
      <c r="L13" s="71">
        <f t="shared" si="6"/>
        <v>93250.984259999997</v>
      </c>
      <c r="M13" s="71">
        <f t="shared" si="6"/>
        <v>87609.263839999985</v>
      </c>
      <c r="N13" s="71">
        <f t="shared" ref="N13" si="7">+N15*N9/1000</f>
        <v>88969.105119999993</v>
      </c>
      <c r="O13" s="71">
        <v>91264.844999999987</v>
      </c>
      <c r="P13" s="71">
        <v>93106.342279999983</v>
      </c>
      <c r="Q13" s="71">
        <v>95420.319530000008</v>
      </c>
      <c r="R13" s="71">
        <v>49336.1054</v>
      </c>
      <c r="S13" s="71">
        <v>25117.753399999998</v>
      </c>
      <c r="T13" s="71">
        <v>24218.351999999999</v>
      </c>
      <c r="U13" s="71">
        <v>24218.351999999999</v>
      </c>
      <c r="V13" s="71"/>
      <c r="W13" s="71"/>
      <c r="X13" s="71"/>
    </row>
    <row r="14" spans="1:27" ht="20.100000000000001" customHeight="1" x14ac:dyDescent="0.35">
      <c r="A14" s="50" t="s">
        <v>5</v>
      </c>
      <c r="B14" s="18" t="s">
        <v>0</v>
      </c>
      <c r="C14" s="99"/>
      <c r="D14" s="112"/>
      <c r="E14" s="112"/>
      <c r="F14" s="11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27" x14ac:dyDescent="0.35">
      <c r="A15" s="51" t="s">
        <v>12</v>
      </c>
      <c r="B15" s="41" t="s">
        <v>8</v>
      </c>
      <c r="C15" s="73"/>
      <c r="D15" s="113">
        <v>8.5399999999999991</v>
      </c>
      <c r="E15" s="113">
        <v>8.5399999999999991</v>
      </c>
      <c r="F15" s="113">
        <v>8.5399999999999991</v>
      </c>
      <c r="G15" s="73">
        <v>8.5399999999999991</v>
      </c>
      <c r="H15" s="73">
        <v>8.5399999999999991</v>
      </c>
      <c r="I15" s="73">
        <v>8.5399999999999991</v>
      </c>
      <c r="J15" s="73">
        <v>8.5399999999999991</v>
      </c>
      <c r="K15" s="73">
        <v>8.5399999999999991</v>
      </c>
      <c r="L15" s="73">
        <v>8.5399999999999991</v>
      </c>
      <c r="M15" s="73">
        <v>8.5399999999999991</v>
      </c>
      <c r="N15" s="73">
        <v>8.5399999999999991</v>
      </c>
      <c r="O15" s="73">
        <v>8.5399999999999991</v>
      </c>
      <c r="P15" s="73">
        <v>8.5399999999999991</v>
      </c>
      <c r="Q15" s="73">
        <v>8.5399999999999991</v>
      </c>
      <c r="R15" s="73">
        <v>8.5399999999999991</v>
      </c>
      <c r="S15" s="73">
        <v>8.6</v>
      </c>
      <c r="T15" s="73">
        <v>8.1</v>
      </c>
      <c r="U15" s="73">
        <v>8.1</v>
      </c>
      <c r="V15" s="73"/>
      <c r="W15" s="73"/>
      <c r="X15" s="73"/>
    </row>
    <row r="16" spans="1:27" ht="20.100000000000001" customHeight="1" x14ac:dyDescent="0.35">
      <c r="A16" s="52" t="s">
        <v>13</v>
      </c>
      <c r="B16" s="42" t="s">
        <v>10</v>
      </c>
      <c r="C16" s="74"/>
      <c r="D16" s="114"/>
      <c r="E16" s="114"/>
      <c r="F16" s="11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Z16" s="56"/>
      <c r="AA16" s="56"/>
    </row>
    <row r="17" spans="1:24" ht="21" customHeight="1" x14ac:dyDescent="0.35">
      <c r="A17" s="53" t="s">
        <v>19</v>
      </c>
      <c r="B17" s="93" t="s">
        <v>2</v>
      </c>
      <c r="C17" s="95"/>
      <c r="D17" s="106">
        <f>+D13-D7</f>
        <v>333.31385999999475</v>
      </c>
      <c r="E17" s="106">
        <f t="shared" ref="E17:F17" si="8">+E13-E7</f>
        <v>2714.1169599999994</v>
      </c>
      <c r="F17" s="106">
        <f t="shared" si="8"/>
        <v>2859.4229799999885</v>
      </c>
      <c r="G17" s="75">
        <f t="shared" ref="G17:H17" si="9">+G13-G7</f>
        <v>3038.0315199999895</v>
      </c>
      <c r="H17" s="75">
        <f t="shared" si="9"/>
        <v>3431.9780399999872</v>
      </c>
      <c r="I17" s="75">
        <f>+I13-I7</f>
        <v>4177.2070799999929</v>
      </c>
      <c r="J17" s="75">
        <f>+J13-J7</f>
        <v>6867.8961399999826</v>
      </c>
      <c r="K17" s="75">
        <f t="shared" ref="K17:M17" si="10">+K13-K7</f>
        <v>7367.9706999999908</v>
      </c>
      <c r="L17" s="75">
        <f t="shared" si="10"/>
        <v>7542.9842599999974</v>
      </c>
      <c r="M17" s="75">
        <f t="shared" si="10"/>
        <v>10269.263839999985</v>
      </c>
      <c r="N17" s="75">
        <f t="shared" ref="N17" si="11">+N13-N7</f>
        <v>16808.105119999993</v>
      </c>
      <c r="O17" s="75">
        <v>9316.8449999999866</v>
      </c>
      <c r="P17" s="75">
        <v>9954.3422799999826</v>
      </c>
      <c r="Q17" s="75">
        <v>12400.329530000017</v>
      </c>
      <c r="R17" s="89">
        <v>5933.6353999999992</v>
      </c>
      <c r="S17" s="89">
        <v>4542.4933999999994</v>
      </c>
      <c r="T17" s="89">
        <v>1391.1419999999998</v>
      </c>
      <c r="U17" s="89">
        <v>1391.1419999999998</v>
      </c>
      <c r="V17" s="89"/>
      <c r="W17" s="89"/>
      <c r="X17" s="89"/>
    </row>
    <row r="18" spans="1:24" ht="21" customHeight="1" x14ac:dyDescent="0.35">
      <c r="A18" s="53" t="s">
        <v>20</v>
      </c>
      <c r="B18" s="94"/>
      <c r="C18" s="96"/>
      <c r="D18" s="107"/>
      <c r="E18" s="107"/>
      <c r="F18" s="107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0"/>
      <c r="S18" s="90"/>
      <c r="T18" s="90"/>
      <c r="U18" s="90"/>
      <c r="V18" s="90"/>
      <c r="W18" s="90"/>
      <c r="X18" s="90"/>
    </row>
    <row r="19" spans="1:24" ht="20.100000000000001" customHeight="1" x14ac:dyDescent="0.35">
      <c r="A19" s="53" t="s">
        <v>18</v>
      </c>
      <c r="B19" s="19" t="s">
        <v>0</v>
      </c>
      <c r="C19" s="97"/>
      <c r="D19" s="108"/>
      <c r="E19" s="108"/>
      <c r="F19" s="108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91"/>
      <c r="S19" s="91"/>
      <c r="T19" s="91"/>
      <c r="U19" s="91"/>
      <c r="V19" s="91"/>
      <c r="W19" s="91"/>
      <c r="X19" s="91"/>
    </row>
    <row r="20" spans="1:24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92" t="s">
        <v>64</v>
      </c>
      <c r="V20" s="92"/>
      <c r="W20" s="92"/>
      <c r="X20" s="92"/>
    </row>
    <row r="21" spans="1:24" ht="21" customHeight="1" x14ac:dyDescent="0.35">
      <c r="A21" s="9" t="s">
        <v>26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  <c r="T21" s="10"/>
      <c r="U21" s="7"/>
      <c r="V21" s="88" t="s">
        <v>65</v>
      </c>
      <c r="W21" s="88"/>
      <c r="X21" s="88"/>
    </row>
    <row r="22" spans="1:24" ht="21" customHeight="1" x14ac:dyDescent="0.35">
      <c r="A22" s="9" t="s">
        <v>58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  <c r="T22" s="10"/>
      <c r="U22" s="7"/>
      <c r="V22" s="21"/>
      <c r="W22" s="21"/>
      <c r="X22" s="21"/>
    </row>
    <row r="23" spans="1:24" ht="21" customHeight="1" x14ac:dyDescent="0.35">
      <c r="A23" s="40"/>
    </row>
    <row r="24" spans="1:24" x14ac:dyDescent="0.35">
      <c r="A24" s="40"/>
    </row>
    <row r="36" spans="9:26" x14ac:dyDescent="0.35">
      <c r="Z36" s="54"/>
    </row>
    <row r="37" spans="9:26" x14ac:dyDescent="0.35">
      <c r="Z37"/>
    </row>
    <row r="38" spans="9:26" x14ac:dyDescent="0.35">
      <c r="Y38"/>
      <c r="Z38" s="55"/>
    </row>
    <row r="39" spans="9:26" x14ac:dyDescent="0.35">
      <c r="I39" s="27"/>
      <c r="J39" s="26"/>
      <c r="Z39"/>
    </row>
    <row r="40" spans="9:26" x14ac:dyDescent="0.35">
      <c r="I40" s="28"/>
      <c r="Z40" s="55"/>
    </row>
    <row r="41" spans="9:26" x14ac:dyDescent="0.35">
      <c r="I41" s="28"/>
      <c r="Z41"/>
    </row>
    <row r="42" spans="9:26" x14ac:dyDescent="0.35">
      <c r="Z42"/>
    </row>
    <row r="43" spans="9:26" x14ac:dyDescent="0.35">
      <c r="Z43"/>
    </row>
    <row r="44" spans="9:26" x14ac:dyDescent="0.35">
      <c r="Z44"/>
    </row>
    <row r="45" spans="9:26" x14ac:dyDescent="0.35">
      <c r="Z45"/>
    </row>
    <row r="46" spans="9:26" x14ac:dyDescent="0.35">
      <c r="Z46"/>
    </row>
    <row r="47" spans="9:26" x14ac:dyDescent="0.35">
      <c r="Z47"/>
    </row>
    <row r="48" spans="9:26" x14ac:dyDescent="0.35">
      <c r="Z48"/>
    </row>
  </sheetData>
  <mergeCells count="156">
    <mergeCell ref="O3:O6"/>
    <mergeCell ref="O7:O8"/>
    <mergeCell ref="O9:O10"/>
    <mergeCell ref="O11:O12"/>
    <mergeCell ref="O13:O14"/>
    <mergeCell ref="O15:O16"/>
    <mergeCell ref="O17:O19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U7:U8"/>
    <mergeCell ref="T9:T10"/>
    <mergeCell ref="U9:U10"/>
    <mergeCell ref="V9:V10"/>
    <mergeCell ref="X9:X10"/>
    <mergeCell ref="S9:S10"/>
    <mergeCell ref="W9:W10"/>
    <mergeCell ref="V7:V8"/>
    <mergeCell ref="Q13:Q14"/>
    <mergeCell ref="X7:X8"/>
    <mergeCell ref="Q9:Q10"/>
    <mergeCell ref="R9:R10"/>
    <mergeCell ref="Q7:Q8"/>
    <mergeCell ref="R7:R8"/>
    <mergeCell ref="S7:S8"/>
    <mergeCell ref="B17:B18"/>
    <mergeCell ref="C17:C19"/>
    <mergeCell ref="G17:G19"/>
    <mergeCell ref="T11:T12"/>
    <mergeCell ref="S13:S14"/>
    <mergeCell ref="T13:T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Q17:Q19"/>
    <mergeCell ref="S11:S12"/>
    <mergeCell ref="J17:J19"/>
    <mergeCell ref="K15:K16"/>
    <mergeCell ref="K17:K19"/>
    <mergeCell ref="R13:R14"/>
    <mergeCell ref="Q11:Q12"/>
    <mergeCell ref="R11:R12"/>
    <mergeCell ref="J11:J12"/>
    <mergeCell ref="V21:X21"/>
    <mergeCell ref="R17:R19"/>
    <mergeCell ref="S17:S19"/>
    <mergeCell ref="T17:T19"/>
    <mergeCell ref="U17:U19"/>
    <mergeCell ref="V17:V19"/>
    <mergeCell ref="W17:W19"/>
    <mergeCell ref="X17:X19"/>
    <mergeCell ref="U20:X20"/>
    <mergeCell ref="W15:W16"/>
    <mergeCell ref="X15:X16"/>
    <mergeCell ref="R15:R16"/>
    <mergeCell ref="S15:S16"/>
    <mergeCell ref="T15:T16"/>
    <mergeCell ref="U15:U16"/>
    <mergeCell ref="V15:V16"/>
    <mergeCell ref="U11:U12"/>
    <mergeCell ref="X13:X14"/>
    <mergeCell ref="W11:W12"/>
    <mergeCell ref="X11:X12"/>
    <mergeCell ref="V11:V12"/>
    <mergeCell ref="W13:W14"/>
    <mergeCell ref="U13:U14"/>
    <mergeCell ref="V13:V14"/>
    <mergeCell ref="P3:P6"/>
    <mergeCell ref="P7:P8"/>
    <mergeCell ref="P9:P10"/>
    <mergeCell ref="P11:P12"/>
    <mergeCell ref="P13:P14"/>
    <mergeCell ref="P15:P16"/>
    <mergeCell ref="P17:P19"/>
    <mergeCell ref="T7:T8"/>
    <mergeCell ref="L13:L14"/>
    <mergeCell ref="Q15:Q16"/>
    <mergeCell ref="L15:L16"/>
    <mergeCell ref="N13:N14"/>
    <mergeCell ref="N15:N16"/>
    <mergeCell ref="M13:M14"/>
    <mergeCell ref="M15:M16"/>
    <mergeCell ref="L17:L19"/>
    <mergeCell ref="N17:N19"/>
    <mergeCell ref="M17:M19"/>
    <mergeCell ref="Q3:Q6"/>
    <mergeCell ref="R3:S3"/>
    <mergeCell ref="T3:X3"/>
    <mergeCell ref="R4:S4"/>
    <mergeCell ref="T4:X4"/>
    <mergeCell ref="W7:W8"/>
  </mergeCells>
  <printOptions horizontalCentered="1" verticalCentered="1"/>
  <pageMargins left="0" right="0" top="0" bottom="0" header="0.23622047244094491" footer="0.23622047244094491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6"/>
  <sheetViews>
    <sheetView workbookViewId="0">
      <selection activeCell="O7" sqref="O7:U19"/>
    </sheetView>
  </sheetViews>
  <sheetFormatPr defaultColWidth="5.7109375" defaultRowHeight="24.95" customHeight="1" x14ac:dyDescent="0.2"/>
  <cols>
    <col min="1" max="1" width="21" bestFit="1" customWidth="1"/>
    <col min="2" max="10" width="7.7109375" style="22" customWidth="1"/>
    <col min="11" max="19" width="7.7109375" customWidth="1"/>
  </cols>
  <sheetData>
    <row r="2" spans="1:16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  <c r="P2" s="22">
        <v>2567</v>
      </c>
    </row>
    <row r="3" spans="1:16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87609</v>
      </c>
      <c r="M3" s="23">
        <v>88969</v>
      </c>
      <c r="N3" s="23">
        <v>91265</v>
      </c>
      <c r="O3" s="23">
        <v>92835</v>
      </c>
      <c r="P3" s="23">
        <v>95420</v>
      </c>
    </row>
    <row r="4" spans="1:16" ht="24.95" customHeight="1" x14ac:dyDescent="0.2">
      <c r="A4" s="29" t="s">
        <v>22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83152</v>
      </c>
      <c r="P4" s="23">
        <v>83020</v>
      </c>
    </row>
    <row r="6" spans="1:16" ht="24.95" customHeight="1" x14ac:dyDescent="0.2">
      <c r="A6" s="31" t="s">
        <v>23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2566</v>
      </c>
      <c r="P6" s="22">
        <v>2567</v>
      </c>
    </row>
    <row r="7" spans="1:16" ht="24.95" customHeight="1" x14ac:dyDescent="0.2">
      <c r="A7" s="32" t="s">
        <v>24</v>
      </c>
      <c r="B7" s="22">
        <v>8.5399999999999991</v>
      </c>
      <c r="C7" s="33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7.67</v>
      </c>
      <c r="O7" s="22">
        <v>7.63</v>
      </c>
      <c r="P7" s="22">
        <v>7.43</v>
      </c>
    </row>
    <row r="8" spans="1:16" ht="24.95" customHeight="1" x14ac:dyDescent="0.2">
      <c r="A8" s="34" t="s">
        <v>28</v>
      </c>
      <c r="C8" s="33">
        <f>+((C7/$B$7)*100)-100</f>
        <v>-0.46838407494144008</v>
      </c>
      <c r="D8" s="33">
        <f t="shared" ref="D8:L8" si="0">+((D7/$B$7)*100)-100</f>
        <v>-3.5128805620608858</v>
      </c>
      <c r="E8" s="33">
        <f t="shared" si="0"/>
        <v>-3.6299765807962387</v>
      </c>
      <c r="F8" s="33">
        <f t="shared" si="0"/>
        <v>-3.8641686182669588</v>
      </c>
      <c r="G8" s="33">
        <f t="shared" si="0"/>
        <v>-4.2154566744730602</v>
      </c>
      <c r="H8" s="33">
        <f t="shared" si="0"/>
        <v>-4.9180327868852345</v>
      </c>
      <c r="I8" s="33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>+((M7/$B$7)*100)-100</f>
        <v>-18.852459016393439</v>
      </c>
      <c r="N8" s="33">
        <f>+((N7/$B$7)*100)-100</f>
        <v>-10.18735362997657</v>
      </c>
      <c r="O8" s="33">
        <f>+((O7/$B$7)*100)-100</f>
        <v>-10.655737704918025</v>
      </c>
      <c r="P8" s="33">
        <f>+((P7/$B$7)*100)-100</f>
        <v>-12.997658079625282</v>
      </c>
    </row>
    <row r="10" spans="1:16" s="37" customFormat="1" ht="24.95" customHeight="1" x14ac:dyDescent="0.35">
      <c r="A10" s="36" t="s">
        <v>29</v>
      </c>
      <c r="B10" s="37" t="s">
        <v>30</v>
      </c>
      <c r="C10" s="38"/>
      <c r="D10" s="38"/>
      <c r="E10" s="38"/>
      <c r="F10" s="38"/>
      <c r="G10" s="38"/>
      <c r="H10" s="38"/>
      <c r="I10" s="38"/>
      <c r="J10" s="38"/>
    </row>
    <row r="11" spans="1:16" s="37" customFormat="1" ht="24.95" customHeight="1" x14ac:dyDescent="0.35">
      <c r="B11" s="37" t="s">
        <v>31</v>
      </c>
      <c r="C11" s="38"/>
      <c r="D11" s="38"/>
      <c r="E11" s="38"/>
      <c r="F11" s="38"/>
      <c r="G11" s="38"/>
      <c r="H11" s="38"/>
      <c r="I11" s="38"/>
      <c r="J11" s="38"/>
    </row>
    <row r="12" spans="1:16" ht="24.95" customHeight="1" x14ac:dyDescent="0.35">
      <c r="B12" s="37" t="s">
        <v>32</v>
      </c>
    </row>
    <row r="13" spans="1:16" ht="24.95" customHeight="1" x14ac:dyDescent="0.35">
      <c r="B13" s="37" t="s">
        <v>33</v>
      </c>
    </row>
    <row r="15" spans="1:16" s="57" customFormat="1" ht="24.95" customHeight="1" x14ac:dyDescent="0.25">
      <c r="A15" s="57" t="s">
        <v>12</v>
      </c>
      <c r="B15" s="58"/>
      <c r="C15" s="58"/>
      <c r="D15" s="58"/>
      <c r="F15" s="57" t="s">
        <v>48</v>
      </c>
      <c r="G15" s="58"/>
      <c r="H15" s="58"/>
      <c r="I15" s="58"/>
      <c r="J15" s="58"/>
    </row>
    <row r="16" spans="1:16" s="57" customFormat="1" ht="24.95" customHeight="1" x14ac:dyDescent="0.25">
      <c r="B16" s="58"/>
      <c r="C16" s="58"/>
      <c r="D16" s="58"/>
      <c r="F16" s="58" t="s">
        <v>49</v>
      </c>
      <c r="G16" s="57" t="s">
        <v>50</v>
      </c>
      <c r="H16" s="58"/>
      <c r="I16" s="58"/>
      <c r="J16" s="58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13" workbookViewId="0">
      <selection activeCell="O7" sqref="O7:U19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EI (website)</vt:lpstr>
      <vt:lpstr>ข้อมูลทำกราฟ</vt:lpstr>
      <vt:lpstr>Sheet1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Acer</cp:lastModifiedBy>
  <cp:lastPrinted>2025-06-25T08:31:41Z</cp:lastPrinted>
  <dcterms:created xsi:type="dcterms:W3CDTF">2016-04-29T02:38:37Z</dcterms:created>
  <dcterms:modified xsi:type="dcterms:W3CDTF">2025-06-25T08:31:52Z</dcterms:modified>
</cp:coreProperties>
</file>