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filterPrivacy="1"/>
  <xr:revisionPtr revIDLastSave="0" documentId="8_{08476505-A8BF-47AA-BCC2-34DD23ACEDD1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มค." sheetId="87" state="hidden" r:id="rId1"/>
    <sheet name="กพ." sheetId="88" state="hidden" r:id="rId2"/>
    <sheet name="มีค." sheetId="8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2" i="88" l="1"/>
  <c r="H29" i="88"/>
  <c r="G29" i="88"/>
  <c r="F29" i="88"/>
  <c r="E29" i="88"/>
  <c r="D29" i="88"/>
  <c r="H21" i="88"/>
  <c r="H33" i="88" s="1"/>
  <c r="G21" i="88"/>
  <c r="G33" i="88" s="1"/>
  <c r="F21" i="88"/>
  <c r="F33" i="88" s="1"/>
  <c r="E21" i="88"/>
  <c r="E22" i="88" s="1"/>
  <c r="D21" i="88"/>
  <c r="D33" i="88" s="1"/>
  <c r="H9" i="88"/>
  <c r="G9" i="88"/>
  <c r="F9" i="88"/>
  <c r="E9" i="88"/>
  <c r="D9" i="88"/>
  <c r="H7" i="88"/>
  <c r="G7" i="88"/>
  <c r="F7" i="88"/>
  <c r="D7" i="88"/>
  <c r="F21" i="87"/>
  <c r="F22" i="87" s="1"/>
  <c r="F7" i="87"/>
  <c r="F9" i="87"/>
  <c r="H35" i="88" l="1"/>
  <c r="F35" i="88"/>
  <c r="G35" i="88"/>
  <c r="F22" i="88"/>
  <c r="E33" i="88"/>
  <c r="E35" i="88" s="1"/>
  <c r="G22" i="88"/>
  <c r="D22" i="88"/>
  <c r="G33" i="87"/>
  <c r="G29" i="87"/>
  <c r="G21" i="87"/>
  <c r="G22" i="87" s="1"/>
  <c r="G9" i="87"/>
  <c r="G35" i="87" s="1"/>
  <c r="G7" i="87"/>
  <c r="F29" i="87"/>
  <c r="E29" i="87"/>
  <c r="F33" i="87"/>
  <c r="E21" i="87"/>
  <c r="E33" i="87" s="1"/>
  <c r="E35" i="87" s="1"/>
  <c r="E9" i="87"/>
  <c r="H9" i="87"/>
  <c r="H29" i="87"/>
  <c r="D29" i="87"/>
  <c r="H21" i="87"/>
  <c r="H33" i="87" s="1"/>
  <c r="D21" i="87"/>
  <c r="D33" i="87" s="1"/>
  <c r="D9" i="87"/>
  <c r="H7" i="87"/>
  <c r="D7" i="87"/>
  <c r="E22" i="87" l="1"/>
  <c r="F35" i="87"/>
  <c r="D22" i="87"/>
  <c r="H35" i="87"/>
</calcChain>
</file>

<file path=xl/sharedStrings.xml><?xml version="1.0" encoding="utf-8"?>
<sst xmlns="http://schemas.openxmlformats.org/spreadsheetml/2006/main" count="435" uniqueCount="109">
  <si>
    <t>พลังงานทดแทน</t>
  </si>
  <si>
    <t>MW</t>
  </si>
  <si>
    <t>ktoe</t>
  </si>
  <si>
    <t>Alternative Energy</t>
  </si>
  <si>
    <t>unit</t>
  </si>
  <si>
    <t>หน่วย</t>
  </si>
  <si>
    <t>เมกะวัตต์</t>
  </si>
  <si>
    <t>พันตันเทียบเท่าน้ำมันดิบ</t>
  </si>
  <si>
    <t>ความร้อน</t>
  </si>
  <si>
    <t>2. ชีวมวล</t>
  </si>
  <si>
    <t>3. ก๊าซชีวภาพ</t>
  </si>
  <si>
    <t>4. พลังงานขยะ</t>
  </si>
  <si>
    <t>เชื้อเพลิงชีวภาพ</t>
  </si>
  <si>
    <t>1. เอทานอล</t>
  </si>
  <si>
    <t>2. ไบโอดีเซล</t>
  </si>
  <si>
    <t>การใช้พลังงานทดแทน (พันตันเทียบเท่าน้ำมันดิบ)</t>
  </si>
  <si>
    <t>ล้านลิตร/วัน</t>
  </si>
  <si>
    <t>Heat</t>
  </si>
  <si>
    <t>Biofuels</t>
  </si>
  <si>
    <t>million litre/day</t>
  </si>
  <si>
    <t>1. Ethanol</t>
  </si>
  <si>
    <t>2. Biodiesel</t>
  </si>
  <si>
    <t>Alternative Energy Consumption (ktoe)</t>
  </si>
  <si>
    <t>Final Energy Consumption (ktoe)</t>
  </si>
  <si>
    <t>Percentage of Alternative Energy Consumption (%)</t>
  </si>
  <si>
    <t xml:space="preserve">ผลการดำเนินงาน </t>
  </si>
  <si>
    <t>Performance</t>
  </si>
  <si>
    <t>การใช้พลังงานขั้นสุดท้าย  (พันตันเทียบเท่าน้ำมันดิบ)</t>
  </si>
  <si>
    <t>(ปีปฏิทิน : Calendar Year)</t>
  </si>
  <si>
    <t>ที่มา  :  กฟผ.  กฟน.  กฟภ.  กกพ.  พพ.  และ ธพ.</t>
  </si>
  <si>
    <t>ร้อยละ</t>
  </si>
  <si>
    <t>%</t>
  </si>
  <si>
    <t>4/ ประกอบด้วยน้ำเสีย/ของเสีย และพืชพลังงาน</t>
  </si>
  <si>
    <t>6/ เป็นกำลังการผลิตติดตั้งที่มีอยู่แล้วในปัจจุบัน</t>
  </si>
  <si>
    <t>7/ ประเมินจากพื้นที่รับแสงของแผงรับพลังงานความร้อนแสงอาทิตย์ (Solar Collector)</t>
  </si>
  <si>
    <t>2/ Including on grid power generation with capacity  ≤  1 MW &amp; ≥  1 MW.</t>
  </si>
  <si>
    <t>4/ Including waste water / waste dumping and energy crops.</t>
  </si>
  <si>
    <t>6/ The existing installed capacity.</t>
  </si>
  <si>
    <t>2. พลังงานแสงอาทิตย์ทุ่นลอยน้ำ</t>
  </si>
  <si>
    <t>4. พลังงานลม</t>
  </si>
  <si>
    <t>สัดส่วนการใช้พลังงานทดแทนต่อการใช้พลังงานขั้นสุดท้าย (%)</t>
  </si>
  <si>
    <t>6. ขยะชุมชน</t>
  </si>
  <si>
    <t>7. ขยะอุตสาหกรรม</t>
  </si>
  <si>
    <t>5. ไบโอมีเทน</t>
  </si>
  <si>
    <t xml:space="preserve"> 4. Wind Energy </t>
  </si>
  <si>
    <t xml:space="preserve"> 7. Industrial Waste</t>
  </si>
  <si>
    <t xml:space="preserve"> 10. Other Alternative Energy (Geothermal Power)</t>
  </si>
  <si>
    <t xml:space="preserve"> 2. Biomass</t>
  </si>
  <si>
    <t xml:space="preserve"> 3. Biogas</t>
  </si>
  <si>
    <t xml:space="preserve"> 5. Bio Methane</t>
  </si>
  <si>
    <t>10. พลังงานทดแทนอื่น ๆ (พลังความร้อนใต้พิภพ)</t>
  </si>
  <si>
    <t xml:space="preserve">                         </t>
  </si>
  <si>
    <t>2/ รวมโรงไฟฟ้าที่ขายเข้าระบบที่มีกำลังการผลิต ≤ 1 MW และ ≥ 1 MW</t>
  </si>
  <si>
    <t xml:space="preserve">                          </t>
  </si>
  <si>
    <t>5/ รวมกำลังการผลิต ≤ 12 MW และโรงไฟฟ้าพลังน้ำท้ายเขื่อน</t>
  </si>
  <si>
    <t>5/ Including hydro power plants ≤ 12 MW &amp; hydro power plant using the water downstream.</t>
  </si>
  <si>
    <t>3. น้ำมันไพโลไรซิส</t>
  </si>
  <si>
    <t>3. Pyrolysis oil</t>
  </si>
  <si>
    <t>สัดส่วนการใช้พลังงานทดแทนในการผลิตไฟฟ้า
ต่อการใช้พลังงานขั้นสุดท้าย</t>
  </si>
  <si>
    <r>
      <t>Electricity</t>
    </r>
    <r>
      <rPr>
        <b/>
        <vertAlign val="superscript"/>
        <sz val="14"/>
        <rFont val="TH SarabunPSK"/>
        <family val="2"/>
      </rPr>
      <t>1/ 2/</t>
    </r>
  </si>
  <si>
    <t>สัดส่วนการใช้พลังงานความร้อน
ต่อการใช้พลังงานขั้นสุดท้าย</t>
  </si>
  <si>
    <t>สัดส่วนการใช้เชื้อเพลิงชีวภาพ
ต่อการใช้พลังงานขั้นสุดท้าย</t>
  </si>
  <si>
    <r>
      <t>ไฟฟ้า</t>
    </r>
    <r>
      <rPr>
        <b/>
        <vertAlign val="superscript"/>
        <sz val="14"/>
        <rFont val="TH SarabunPSK"/>
        <family val="2"/>
      </rPr>
      <t>1/ 2/</t>
    </r>
  </si>
  <si>
    <r>
      <t>1. พลังงานแสงอาทิตย์</t>
    </r>
    <r>
      <rPr>
        <vertAlign val="superscript"/>
        <sz val="14"/>
        <rFont val="TH SarabunPSK"/>
        <family val="2"/>
      </rPr>
      <t>3/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</si>
  <si>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3/</t>
    </r>
  </si>
  <si>
    <r>
      <t>3. ชีวมวล</t>
    </r>
    <r>
      <rPr>
        <vertAlign val="superscript"/>
        <sz val="14"/>
        <rFont val="TH SarabunPSK"/>
        <family val="2"/>
      </rPr>
      <t>3/</t>
    </r>
  </si>
  <si>
    <r>
      <t xml:space="preserve"> 3. Biomass</t>
    </r>
    <r>
      <rPr>
        <vertAlign val="superscript"/>
        <sz val="14"/>
        <color theme="1"/>
        <rFont val="TH SarabunPSK"/>
        <family val="2"/>
      </rPr>
      <t>3/</t>
    </r>
  </si>
  <si>
    <r>
      <t>5. ก๊าซชีวภาพ</t>
    </r>
    <r>
      <rPr>
        <vertAlign val="superscript"/>
        <sz val="14"/>
        <rFont val="TH SarabunPSK"/>
        <family val="2"/>
      </rPr>
      <t>4/</t>
    </r>
  </si>
  <si>
    <r>
      <t xml:space="preserve"> 5. Biogas</t>
    </r>
    <r>
      <rPr>
        <vertAlign val="superscript"/>
        <sz val="14"/>
        <color theme="1"/>
        <rFont val="TH SarabunPSK"/>
        <family val="2"/>
      </rPr>
      <t>4/</t>
    </r>
  </si>
  <si>
    <r>
      <t>8. พลังน้ำขนาดเล็ก</t>
    </r>
    <r>
      <rPr>
        <vertAlign val="superscript"/>
        <sz val="14"/>
        <rFont val="TH SarabunPSK"/>
        <family val="2"/>
      </rPr>
      <t>5/</t>
    </r>
  </si>
  <si>
    <r>
      <t xml:space="preserve"> 8. Small Hydro Power</t>
    </r>
    <r>
      <rPr>
        <vertAlign val="superscript"/>
        <sz val="14"/>
        <color theme="1"/>
        <rFont val="TH SarabunPSK"/>
        <family val="2"/>
      </rPr>
      <t>5/</t>
    </r>
  </si>
  <si>
    <r>
      <t>9. พลังน้ำขนาดใหญ่</t>
    </r>
    <r>
      <rPr>
        <vertAlign val="superscript"/>
        <sz val="14"/>
        <rFont val="TH SarabunPSK"/>
        <family val="2"/>
      </rPr>
      <t>6/</t>
    </r>
  </si>
  <si>
    <r>
      <t xml:space="preserve"> 9. Large Hydro Power</t>
    </r>
    <r>
      <rPr>
        <vertAlign val="superscript"/>
        <sz val="14"/>
        <color theme="1"/>
        <rFont val="TH SarabunPSK"/>
        <family val="2"/>
      </rPr>
      <t>6/</t>
    </r>
  </si>
  <si>
    <r>
      <t>1. แสงอาทิตย์</t>
    </r>
    <r>
      <rPr>
        <vertAlign val="superscript"/>
        <sz val="14"/>
        <rFont val="TH SarabunPSK"/>
        <family val="2"/>
      </rPr>
      <t>7/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</si>
  <si>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7/</t>
    </r>
  </si>
  <si>
    <t>เป้าหมาย 2580 
Target 2037</t>
  </si>
  <si>
    <t xml:space="preserve">Notes  :   </t>
  </si>
  <si>
    <t>Sources  :  EGAT, MEA, PEA, ERC, DEDE, and DOEB</t>
  </si>
  <si>
    <t>Percentage of Heat Consumption by 
Final Energy Consumption</t>
  </si>
  <si>
    <t>Percentage of Biofuel Consumption by 
Final Energy Consumption</t>
  </si>
  <si>
    <t>Percentage of Electric Generation from 
Alternative Energy by Final Energy Consumption</t>
  </si>
  <si>
    <t xml:space="preserve"> 6. Municiple Solid Waste</t>
  </si>
  <si>
    <t xml:space="preserve"> 4. Municiple Solid Waste</t>
  </si>
  <si>
    <t xml:space="preserve"> 2. Solar Floating</t>
  </si>
  <si>
    <r>
      <t xml:space="preserve">หมายเหตุ  :    </t>
    </r>
    <r>
      <rPr>
        <vertAlign val="superscript"/>
        <sz val="12"/>
        <rFont val="TH SarabunPSK"/>
        <family val="2"/>
      </rPr>
      <t xml:space="preserve"> </t>
    </r>
  </si>
  <si>
    <r>
      <t>7/ Based on M</t>
    </r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installed from solar collector.</t>
    </r>
  </si>
  <si>
    <t>11. พลังงานทดแทนอื่น ๆ (ก๊าซเหลือใช้จากกระบวนการผลิต)</t>
  </si>
  <si>
    <t xml:space="preserve"> 11. Other Alternative Energy (Residual Gas)</t>
  </si>
  <si>
    <t>3/ รวมโรงไฟฟ้าชุมชน ปี 2564 - 2566 รวมก๊าซเหลือใช้จากกระบวนการผลิต</t>
  </si>
  <si>
    <t>3/ Including the community power plants, 2021 - 2023 including Residual Gas.</t>
  </si>
  <si>
    <r>
      <rPr>
        <b/>
        <sz val="21"/>
        <rFont val="TH SarabunPSK"/>
        <family val="2"/>
      </rPr>
      <t>ผลการดำเนินงานด้านพลังงานทดแทน : มกราคม 2569</t>
    </r>
    <r>
      <rPr>
        <b/>
        <vertAlign val="superscript"/>
        <sz val="18"/>
        <rFont val="TH SarabunPSK"/>
        <family val="2"/>
      </rPr>
      <t>เบื้องต้น</t>
    </r>
    <r>
      <rPr>
        <b/>
        <sz val="20"/>
        <rFont val="TH SarabunPSK"/>
        <family val="2"/>
      </rPr>
      <t xml:space="preserve"> </t>
    </r>
    <r>
      <rPr>
        <b/>
        <sz val="17"/>
        <rFont val="TH SarabunPSK"/>
        <family val="2"/>
      </rPr>
      <t>(Performance on Alternative Energy Policy : January  2026)</t>
    </r>
    <r>
      <rPr>
        <b/>
        <vertAlign val="superscript"/>
        <sz val="17"/>
        <rFont val="TH SarabunPSK"/>
        <family val="2"/>
      </rPr>
      <t>p</t>
    </r>
  </si>
  <si>
    <t>2569 (ม.ค.)</t>
  </si>
  <si>
    <t>2026 (Jan)</t>
  </si>
  <si>
    <t>ข้อมูล ณ วันที่ 31 มกราคม 2569</t>
  </si>
  <si>
    <t>1/ รวมการผลิตไฟฟ้านอกระบบ และ IPS</t>
  </si>
  <si>
    <t>1/  Including off grid power generation and IPS.</t>
  </si>
  <si>
    <t>As of 31 January 2026</t>
  </si>
  <si>
    <t>2026 (Jan - Feb)</t>
  </si>
  <si>
    <t>2569 (ม.ค. - กพ.)</t>
  </si>
  <si>
    <r>
      <rPr>
        <b/>
        <sz val="21"/>
        <rFont val="TH SarabunPSK"/>
        <family val="2"/>
      </rPr>
      <t>ผลการดำเนินงานด้านพลังงานทดแทน : มกราคม - กุมภาพันธ์ 2569</t>
    </r>
    <r>
      <rPr>
        <b/>
        <vertAlign val="superscript"/>
        <sz val="18"/>
        <rFont val="TH SarabunPSK"/>
        <family val="2"/>
      </rPr>
      <t>เบื้องต้น</t>
    </r>
    <r>
      <rPr>
        <b/>
        <sz val="20"/>
        <rFont val="TH SarabunPSK"/>
        <family val="2"/>
      </rPr>
      <t xml:space="preserve"> </t>
    </r>
    <r>
      <rPr>
        <b/>
        <sz val="17"/>
        <rFont val="TH SarabunPSK"/>
        <family val="2"/>
      </rPr>
      <t>(Performance on Alternative Energy Policy : January - February  2026)</t>
    </r>
    <r>
      <rPr>
        <b/>
        <vertAlign val="superscript"/>
        <sz val="17"/>
        <rFont val="TH SarabunPSK"/>
        <family val="2"/>
      </rPr>
      <t>p</t>
    </r>
  </si>
  <si>
    <t>As of 28 February 2026</t>
  </si>
  <si>
    <t>ข้อมูล ณ วันที่ 28 กุมภาพันธ์ 2569</t>
  </si>
  <si>
    <t>3/ รวมโรงไฟฟ้าชุมชน และในปี 2566 ชีวมวลรวมก๊าซเหลือใช้จากกระบวนการผลิต</t>
  </si>
  <si>
    <t>3/ Including the community power plants, In 2023 Biomass including Residual Gas.</t>
  </si>
  <si>
    <t>2569 (ม.ค. - มีค.)</t>
  </si>
  <si>
    <t>ข้อมูล ณ วันที่ 31 มีนาคม 2569</t>
  </si>
  <si>
    <r>
      <rPr>
        <b/>
        <sz val="21"/>
        <rFont val="TH SarabunPSK"/>
        <family val="2"/>
      </rPr>
      <t>ผลการดำเนินงานด้านพลังงานทดแทน : มกราคม - มีนาคม 2569</t>
    </r>
    <r>
      <rPr>
        <b/>
        <vertAlign val="superscript"/>
        <sz val="18"/>
        <rFont val="TH SarabunPSK"/>
        <family val="2"/>
      </rPr>
      <t>เบื้องต้น</t>
    </r>
    <r>
      <rPr>
        <b/>
        <sz val="20"/>
        <rFont val="TH SarabunPSK"/>
        <family val="2"/>
      </rPr>
      <t xml:space="preserve"> </t>
    </r>
    <r>
      <rPr>
        <b/>
        <sz val="17"/>
        <rFont val="TH SarabunPSK"/>
        <family val="2"/>
      </rPr>
      <t>(Performance on Alternative Energy Policy : January - March  2026)</t>
    </r>
    <r>
      <rPr>
        <b/>
        <vertAlign val="superscript"/>
        <sz val="17"/>
        <rFont val="TH SarabunPSK"/>
        <family val="2"/>
      </rPr>
      <t>p</t>
    </r>
  </si>
  <si>
    <t>2026 (Jan - Mar)</t>
  </si>
  <si>
    <t>As of 31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</si>
</sst>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(* #,##0.00_);_(* \(#,##0.00\);_(* &quot;-&quot;??_);_(@_)"/>
    <numFmt numFmtId="165" formatCode="_-* #,##0.0_-;\-* #,##0.0_-;_-* &quot;-&quot;??_-;_-@_-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22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14"/>
      <name val="TH SarabunPSK"/>
      <family val="2"/>
    </font>
    <font>
      <b/>
      <vertAlign val="superscript"/>
      <sz val="18"/>
      <name val="TH SarabunPSK"/>
      <family val="2"/>
    </font>
    <font>
      <b/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21"/>
      <name val="TH SarabunPSK"/>
      <family val="2"/>
    </font>
    <font>
      <b/>
      <sz val="17"/>
      <name val="TH SarabunPSK"/>
      <family val="2"/>
    </font>
    <font>
      <b/>
      <vertAlign val="superscript"/>
      <sz val="17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2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3EBF2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DAFAFA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11" xfId="0" applyFont="1" applyBorder="1"/>
    <xf numFmtId="0" fontId="4" fillId="0" borderId="11" xfId="0" applyFont="1" applyBorder="1"/>
    <xf numFmtId="0" fontId="5" fillId="0" borderId="11" xfId="0" applyFont="1" applyBorder="1"/>
    <xf numFmtId="0" fontId="5" fillId="0" borderId="0" xfId="0" applyFont="1"/>
    <xf numFmtId="0" fontId="3" fillId="0" borderId="0" xfId="0" applyFont="1"/>
    <xf numFmtId="0" fontId="5" fillId="0" borderId="5" xfId="0" applyFont="1" applyBorder="1"/>
    <xf numFmtId="43" fontId="5" fillId="0" borderId="0" xfId="1" applyFont="1"/>
    <xf numFmtId="0" fontId="9" fillId="0" borderId="11" xfId="0" applyFont="1" applyBorder="1"/>
    <xf numFmtId="0" fontId="6" fillId="0" borderId="0" xfId="0" applyFont="1"/>
    <xf numFmtId="0" fontId="6" fillId="0" borderId="9" xfId="0" applyFont="1" applyBorder="1" applyAlignment="1">
      <alignment horizontal="left" indent="1"/>
    </xf>
    <xf numFmtId="0" fontId="6" fillId="0" borderId="10" xfId="0" applyFont="1" applyBorder="1" applyAlignment="1">
      <alignment horizontal="left" indent="1"/>
    </xf>
    <xf numFmtId="0" fontId="6" fillId="0" borderId="1" xfId="0" applyFont="1" applyBorder="1" applyAlignment="1">
      <alignment horizontal="center"/>
    </xf>
    <xf numFmtId="43" fontId="6" fillId="2" borderId="1" xfId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6" fillId="0" borderId="0" xfId="1" applyFont="1"/>
    <xf numFmtId="43" fontId="6" fillId="0" borderId="1" xfId="1" applyFont="1" applyBorder="1" applyAlignment="1">
      <alignment vertical="center"/>
    </xf>
    <xf numFmtId="0" fontId="6" fillId="0" borderId="1" xfId="0" applyFont="1" applyBorder="1" applyAlignment="1">
      <alignment horizontal="left" indent="1"/>
    </xf>
    <xf numFmtId="43" fontId="6" fillId="0" borderId="1" xfId="1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indent="1"/>
    </xf>
    <xf numFmtId="165" fontId="6" fillId="0" borderId="1" xfId="1" applyNumberFormat="1" applyFont="1" applyFill="1" applyBorder="1"/>
    <xf numFmtId="43" fontId="6" fillId="0" borderId="1" xfId="1" applyFont="1" applyBorder="1"/>
    <xf numFmtId="0" fontId="4" fillId="0" borderId="0" xfId="0" applyFont="1"/>
    <xf numFmtId="43" fontId="7" fillId="2" borderId="1" xfId="1" applyFont="1" applyFill="1" applyBorder="1" applyAlignment="1">
      <alignment vertical="center"/>
    </xf>
    <xf numFmtId="164" fontId="6" fillId="0" borderId="0" xfId="0" applyNumberFormat="1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3" fontId="18" fillId="0" borderId="0" xfId="1" applyFont="1" applyFill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166" fontId="18" fillId="2" borderId="0" xfId="1" applyNumberFormat="1" applyFont="1" applyFill="1" applyBorder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3" fontId="7" fillId="4" borderId="1" xfId="1" applyFont="1" applyFill="1" applyBorder="1" applyAlignment="1">
      <alignment vertical="center"/>
    </xf>
    <xf numFmtId="43" fontId="7" fillId="4" borderId="1" xfId="1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43" fontId="7" fillId="4" borderId="1" xfId="1" applyFont="1" applyFill="1" applyBorder="1" applyAlignment="1">
      <alignment horizontal="center" vertical="center"/>
    </xf>
    <xf numFmtId="43" fontId="7" fillId="4" borderId="1" xfId="1" applyNumberFormat="1" applyFont="1" applyFill="1" applyBorder="1" applyAlignment="1">
      <alignment horizontal="center" vertical="center"/>
    </xf>
    <xf numFmtId="43" fontId="7" fillId="3" borderId="1" xfId="1" applyFont="1" applyFill="1" applyBorder="1"/>
    <xf numFmtId="43" fontId="7" fillId="3" borderId="1" xfId="1" applyNumberFormat="1" applyFont="1" applyFill="1" applyBorder="1"/>
    <xf numFmtId="43" fontId="7" fillId="3" borderId="1" xfId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43" fontId="7" fillId="3" borderId="1" xfId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43" fontId="7" fillId="3" borderId="1" xfId="1" applyNumberFormat="1" applyFont="1" applyFill="1" applyBorder="1" applyAlignment="1">
      <alignment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43" fontId="7" fillId="5" borderId="1" xfId="1" applyFont="1" applyFill="1" applyBorder="1" applyAlignment="1">
      <alignment horizontal="left" vertical="center"/>
    </xf>
    <xf numFmtId="43" fontId="7" fillId="5" borderId="1" xfId="1" applyFont="1" applyFill="1" applyBorder="1"/>
    <xf numFmtId="0" fontId="7" fillId="4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indent="1"/>
    </xf>
    <xf numFmtId="0" fontId="7" fillId="3" borderId="9" xfId="0" applyFont="1" applyFill="1" applyBorder="1" applyAlignment="1">
      <alignment horizontal="left" indent="1"/>
    </xf>
    <xf numFmtId="0" fontId="7" fillId="3" borderId="10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 indent="1"/>
    </xf>
    <xf numFmtId="0" fontId="7" fillId="3" borderId="10" xfId="0" applyFont="1" applyFill="1" applyBorder="1" applyAlignment="1">
      <alignment horizontal="left" vertical="center" indent="1"/>
    </xf>
    <xf numFmtId="0" fontId="7" fillId="5" borderId="1" xfId="0" applyFont="1" applyFill="1" applyBorder="1" applyAlignment="1">
      <alignment horizontal="left" vertical="center" indent="1"/>
    </xf>
    <xf numFmtId="0" fontId="7" fillId="5" borderId="9" xfId="0" applyFont="1" applyFill="1" applyBorder="1" applyAlignment="1">
      <alignment horizontal="left" indent="1"/>
    </xf>
    <xf numFmtId="0" fontId="7" fillId="5" borderId="10" xfId="0" applyFont="1" applyFill="1" applyBorder="1" applyAlignment="1">
      <alignment horizontal="left" indent="1"/>
    </xf>
    <xf numFmtId="0" fontId="7" fillId="4" borderId="2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2"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CustomTableStyle" defaultPivotStyle="PivotStyleLight16">
    <tableStyle name="CustomTableStyle" pivot="0" count="2" xr9:uid="{00000000-0011-0000-FFFF-FFFF00000000}">
      <tableStyleElement type="headerRow" dxfId="1"/>
      <tableStyleElement type="firstRowStripe" dxfId="0"/>
    </tableStyle>
  </tableStyles>
  <colors>
    <mruColors>
      <color rgb="FFDAFAFA"/>
      <color rgb="FFB3EBF2"/>
      <color rgb="FFADD8E6"/>
      <color rgb="FFD9EBDF"/>
      <color rgb="FF96B3D1"/>
      <color rgb="FFC6E0CF"/>
      <color rgb="FFCADFA1"/>
      <color rgb="FFAAD1B7"/>
      <color rgb="FFD4E8DB"/>
      <color rgb="FFD7E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619124</xdr:colOff>
      <xdr:row>0</xdr:row>
      <xdr:rowOff>66675</xdr:rowOff>
    </xdr:from>
    <xdr:to>
      <xdr:col>9</xdr:col>
      <xdr:colOff>2707124</xdr:colOff>
      <xdr:row>0</xdr:row>
      <xdr:rowOff>340995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158312A-FBBB-45FB-AAF6-30C2E9716846}"/>
            </a:ext>
          </a:extLst>
        </xdr:cNvPr>
        <xdr:cNvGrpSpPr/>
      </xdr:nvGrpSpPr>
      <xdr:grpSpPr>
        <a:xfrm>
          <a:off x="11044669" y="66675"/>
          <a:ext cx="2088000" cy="274320"/>
          <a:chOff x="12315825" y="0"/>
          <a:chExt cx="3765300" cy="426675"/>
        </a:xfrm>
      </xdr:grpSpPr>
      <xdr:pic>
        <xdr:nvPicPr>
          <xdr:cNvPr id="3" name="รูปภาพ 2">
            <a:extLst>
              <a:ext uri="{FF2B5EF4-FFF2-40B4-BE49-F238E27FC236}">
                <a16:creationId xmlns:a16="http://schemas.microsoft.com/office/drawing/2014/main" id="{46967B7A-1818-4D55-BCE0-2BB755E9069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972" t="15493" r="13380" b="16197"/>
          <a:stretch/>
        </xdr:blipFill>
        <xdr:spPr>
          <a:xfrm>
            <a:off x="12315825" y="0"/>
            <a:ext cx="393405" cy="415677"/>
          </a:xfrm>
          <a:prstGeom prst="rect">
            <a:avLst/>
          </a:prstGeom>
        </xdr:spPr>
      </xdr:pic>
      <xdr:pic>
        <xdr:nvPicPr>
          <xdr:cNvPr id="4" name="รูปภาพ 3">
            <a:extLst>
              <a:ext uri="{FF2B5EF4-FFF2-40B4-BE49-F238E27FC236}">
                <a16:creationId xmlns:a16="http://schemas.microsoft.com/office/drawing/2014/main" id="{A9A63694-37A5-421E-936B-3547E022B0C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268" t="14084" r="19718" b="19718"/>
          <a:stretch/>
        </xdr:blipFill>
        <xdr:spPr>
          <a:xfrm>
            <a:off x="12792076" y="0"/>
            <a:ext cx="375317" cy="415677"/>
          </a:xfrm>
          <a:prstGeom prst="rect">
            <a:avLst/>
          </a:prstGeom>
        </xdr:spPr>
      </xdr:pic>
      <xdr:pic>
        <xdr:nvPicPr>
          <xdr:cNvPr id="5" name="รูปภาพ 4">
            <a:extLst>
              <a:ext uri="{FF2B5EF4-FFF2-40B4-BE49-F238E27FC236}">
                <a16:creationId xmlns:a16="http://schemas.microsoft.com/office/drawing/2014/main" id="{A68A5ABA-3295-4F8D-9782-6C59A90A9D0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304" t="15670" r="13907" b="16724"/>
          <a:stretch/>
        </xdr:blipFill>
        <xdr:spPr>
          <a:xfrm>
            <a:off x="13258800" y="10998"/>
            <a:ext cx="345000" cy="415677"/>
          </a:xfrm>
          <a:prstGeom prst="rect">
            <a:avLst/>
          </a:prstGeom>
        </xdr:spPr>
      </xdr:pic>
      <xdr:pic>
        <xdr:nvPicPr>
          <xdr:cNvPr id="6" name="รูปภาพ 5">
            <a:extLst>
              <a:ext uri="{FF2B5EF4-FFF2-40B4-BE49-F238E27FC236}">
                <a16:creationId xmlns:a16="http://schemas.microsoft.com/office/drawing/2014/main" id="{0F716469-2FC8-4081-970D-C25E19C073B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327" t="17257" r="10209" b="15138"/>
          <a:stretch/>
        </xdr:blipFill>
        <xdr:spPr>
          <a:xfrm>
            <a:off x="13696949" y="0"/>
            <a:ext cx="412501" cy="415677"/>
          </a:xfrm>
          <a:prstGeom prst="rect">
            <a:avLst/>
          </a:prstGeom>
        </xdr:spPr>
      </xdr:pic>
      <xdr:pic>
        <xdr:nvPicPr>
          <xdr:cNvPr id="7" name="รูปภาพ 6">
            <a:extLst>
              <a:ext uri="{FF2B5EF4-FFF2-40B4-BE49-F238E27FC236}">
                <a16:creationId xmlns:a16="http://schemas.microsoft.com/office/drawing/2014/main" id="{69642ABF-57A5-42EF-B350-C6A9D29621A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931" t="16169" r="13633" b="14746"/>
          <a:stretch/>
        </xdr:blipFill>
        <xdr:spPr>
          <a:xfrm>
            <a:off x="14201776" y="0"/>
            <a:ext cx="398297" cy="415677"/>
          </a:xfrm>
          <a:prstGeom prst="rect">
            <a:avLst/>
          </a:prstGeom>
        </xdr:spPr>
      </xdr:pic>
      <xdr:pic>
        <xdr:nvPicPr>
          <xdr:cNvPr id="8" name="รูปภาพ 7">
            <a:extLst>
              <a:ext uri="{FF2B5EF4-FFF2-40B4-BE49-F238E27FC236}">
                <a16:creationId xmlns:a16="http://schemas.microsoft.com/office/drawing/2014/main" id="{06D6B7A9-265D-4B66-825B-E1F25C5272A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90" t="16202" r="9854" b="17601"/>
          <a:stretch/>
        </xdr:blipFill>
        <xdr:spPr>
          <a:xfrm>
            <a:off x="14687550" y="10998"/>
            <a:ext cx="413615" cy="415677"/>
          </a:xfrm>
          <a:prstGeom prst="rect">
            <a:avLst/>
          </a:prstGeom>
        </xdr:spPr>
      </xdr:pic>
      <xdr:pic>
        <xdr:nvPicPr>
          <xdr:cNvPr id="9" name="รูปภาพ 8">
            <a:extLst>
              <a:ext uri="{FF2B5EF4-FFF2-40B4-BE49-F238E27FC236}">
                <a16:creationId xmlns:a16="http://schemas.microsoft.com/office/drawing/2014/main" id="{CDE3E5DA-F441-46BD-82AC-6E92FC1B8E4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338" t="17084" r="9677" b="15310"/>
          <a:stretch/>
        </xdr:blipFill>
        <xdr:spPr>
          <a:xfrm>
            <a:off x="15182858" y="10997"/>
            <a:ext cx="431249" cy="415677"/>
          </a:xfrm>
          <a:prstGeom prst="rect">
            <a:avLst/>
          </a:prstGeom>
        </xdr:spPr>
      </xdr:pic>
      <xdr:pic>
        <xdr:nvPicPr>
          <xdr:cNvPr id="10" name="รูปภาพ 9">
            <a:extLst>
              <a:ext uri="{FF2B5EF4-FFF2-40B4-BE49-F238E27FC236}">
                <a16:creationId xmlns:a16="http://schemas.microsoft.com/office/drawing/2014/main" id="{FC251E02-32AA-437A-B1AD-E3E348147D6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36" t="14445" r="13724" b="15132"/>
          <a:stretch/>
        </xdr:blipFill>
        <xdr:spPr>
          <a:xfrm>
            <a:off x="15706726" y="10997"/>
            <a:ext cx="374399" cy="41567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619124</xdr:colOff>
      <xdr:row>0</xdr:row>
      <xdr:rowOff>66675</xdr:rowOff>
    </xdr:from>
    <xdr:to>
      <xdr:col>9</xdr:col>
      <xdr:colOff>2707124</xdr:colOff>
      <xdr:row>0</xdr:row>
      <xdr:rowOff>340995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C1B1F83-5E72-42AF-ADFA-89528C49A410}"/>
            </a:ext>
          </a:extLst>
        </xdr:cNvPr>
        <xdr:cNvGrpSpPr/>
      </xdr:nvGrpSpPr>
      <xdr:grpSpPr>
        <a:xfrm>
          <a:off x="11044669" y="66675"/>
          <a:ext cx="2088000" cy="274320"/>
          <a:chOff x="12315825" y="0"/>
          <a:chExt cx="3765300" cy="426675"/>
        </a:xfrm>
      </xdr:grpSpPr>
      <xdr:pic>
        <xdr:nvPicPr>
          <xdr:cNvPr id="3" name="รูปภาพ 2">
            <a:extLst>
              <a:ext uri="{FF2B5EF4-FFF2-40B4-BE49-F238E27FC236}">
                <a16:creationId xmlns:a16="http://schemas.microsoft.com/office/drawing/2014/main" id="{9DD00AE6-D719-4C87-B331-0514E9E02D3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972" t="15493" r="13380" b="16197"/>
          <a:stretch/>
        </xdr:blipFill>
        <xdr:spPr>
          <a:xfrm>
            <a:off x="12315825" y="0"/>
            <a:ext cx="393405" cy="415677"/>
          </a:xfrm>
          <a:prstGeom prst="rect">
            <a:avLst/>
          </a:prstGeom>
        </xdr:spPr>
      </xdr:pic>
      <xdr:pic>
        <xdr:nvPicPr>
          <xdr:cNvPr id="4" name="รูปภาพ 3">
            <a:extLst>
              <a:ext uri="{FF2B5EF4-FFF2-40B4-BE49-F238E27FC236}">
                <a16:creationId xmlns:a16="http://schemas.microsoft.com/office/drawing/2014/main" id="{C42E3FC9-47E7-449A-91D6-7AF1C3716BB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268" t="14084" r="19718" b="19718"/>
          <a:stretch/>
        </xdr:blipFill>
        <xdr:spPr>
          <a:xfrm>
            <a:off x="12792076" y="0"/>
            <a:ext cx="375317" cy="415677"/>
          </a:xfrm>
          <a:prstGeom prst="rect">
            <a:avLst/>
          </a:prstGeom>
        </xdr:spPr>
      </xdr:pic>
      <xdr:pic>
        <xdr:nvPicPr>
          <xdr:cNvPr id="5" name="รูปภาพ 4">
            <a:extLst>
              <a:ext uri="{FF2B5EF4-FFF2-40B4-BE49-F238E27FC236}">
                <a16:creationId xmlns:a16="http://schemas.microsoft.com/office/drawing/2014/main" id="{EAE9F27B-E897-4321-9C1A-20AA0957902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304" t="15670" r="13907" b="16724"/>
          <a:stretch/>
        </xdr:blipFill>
        <xdr:spPr>
          <a:xfrm>
            <a:off x="13258800" y="10998"/>
            <a:ext cx="345000" cy="415677"/>
          </a:xfrm>
          <a:prstGeom prst="rect">
            <a:avLst/>
          </a:prstGeom>
        </xdr:spPr>
      </xdr:pic>
      <xdr:pic>
        <xdr:nvPicPr>
          <xdr:cNvPr id="6" name="รูปภาพ 5">
            <a:extLst>
              <a:ext uri="{FF2B5EF4-FFF2-40B4-BE49-F238E27FC236}">
                <a16:creationId xmlns:a16="http://schemas.microsoft.com/office/drawing/2014/main" id="{96BD9743-BB31-4362-9069-0A928FB8E76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327" t="17257" r="10209" b="15138"/>
          <a:stretch/>
        </xdr:blipFill>
        <xdr:spPr>
          <a:xfrm>
            <a:off x="13696949" y="0"/>
            <a:ext cx="412501" cy="415677"/>
          </a:xfrm>
          <a:prstGeom prst="rect">
            <a:avLst/>
          </a:prstGeom>
        </xdr:spPr>
      </xdr:pic>
      <xdr:pic>
        <xdr:nvPicPr>
          <xdr:cNvPr id="7" name="รูปภาพ 6">
            <a:extLst>
              <a:ext uri="{FF2B5EF4-FFF2-40B4-BE49-F238E27FC236}">
                <a16:creationId xmlns:a16="http://schemas.microsoft.com/office/drawing/2014/main" id="{C1B5D311-3E40-424E-A91D-71A9F81A5B3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931" t="16169" r="13633" b="14746"/>
          <a:stretch/>
        </xdr:blipFill>
        <xdr:spPr>
          <a:xfrm>
            <a:off x="14201776" y="0"/>
            <a:ext cx="398297" cy="415677"/>
          </a:xfrm>
          <a:prstGeom prst="rect">
            <a:avLst/>
          </a:prstGeom>
        </xdr:spPr>
      </xdr:pic>
      <xdr:pic>
        <xdr:nvPicPr>
          <xdr:cNvPr id="8" name="รูปภาพ 7">
            <a:extLst>
              <a:ext uri="{FF2B5EF4-FFF2-40B4-BE49-F238E27FC236}">
                <a16:creationId xmlns:a16="http://schemas.microsoft.com/office/drawing/2014/main" id="{541D55E3-8706-4CB7-9E1A-FD1D0508A74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90" t="16202" r="9854" b="17601"/>
          <a:stretch/>
        </xdr:blipFill>
        <xdr:spPr>
          <a:xfrm>
            <a:off x="14687550" y="10998"/>
            <a:ext cx="413615" cy="415677"/>
          </a:xfrm>
          <a:prstGeom prst="rect">
            <a:avLst/>
          </a:prstGeom>
        </xdr:spPr>
      </xdr:pic>
      <xdr:pic>
        <xdr:nvPicPr>
          <xdr:cNvPr id="9" name="รูปภาพ 8">
            <a:extLst>
              <a:ext uri="{FF2B5EF4-FFF2-40B4-BE49-F238E27FC236}">
                <a16:creationId xmlns:a16="http://schemas.microsoft.com/office/drawing/2014/main" id="{68D277A6-82F9-4BEE-9C79-C45A9EE7691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338" t="17084" r="9677" b="15310"/>
          <a:stretch/>
        </xdr:blipFill>
        <xdr:spPr>
          <a:xfrm>
            <a:off x="15182858" y="10997"/>
            <a:ext cx="431249" cy="415677"/>
          </a:xfrm>
          <a:prstGeom prst="rect">
            <a:avLst/>
          </a:prstGeom>
        </xdr:spPr>
      </xdr:pic>
      <xdr:pic>
        <xdr:nvPicPr>
          <xdr:cNvPr id="10" name="รูปภาพ 9">
            <a:extLst>
              <a:ext uri="{FF2B5EF4-FFF2-40B4-BE49-F238E27FC236}">
                <a16:creationId xmlns:a16="http://schemas.microsoft.com/office/drawing/2014/main" id="{0DC2D905-86A4-48E9-A8C1-21F9A999186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36" t="14445" r="13724" b="15132"/>
          <a:stretch/>
        </xdr:blipFill>
        <xdr:spPr>
          <a:xfrm>
            <a:off x="15706726" y="10997"/>
            <a:ext cx="374399" cy="41567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619124</xdr:colOff>
      <xdr:row>0</xdr:row>
      <xdr:rowOff>66675</xdr:rowOff>
    </xdr:from>
    <xdr:to>
      <xdr:col>9</xdr:col>
      <xdr:colOff>2707124</xdr:colOff>
      <xdr:row>0</xdr:row>
      <xdr:rowOff>340995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C0D32B3-74FE-4915-ACA5-1042990D7CEB}"/>
            </a:ext>
          </a:extLst>
        </xdr:cNvPr>
        <xdr:cNvGrpSpPr/>
      </xdr:nvGrpSpPr>
      <xdr:grpSpPr>
        <a:xfrm>
          <a:off x="11864339" y="64008"/>
          <a:ext cx="2243829" cy="266319"/>
          <a:chOff x="12315825" y="0"/>
          <a:chExt cx="3765300" cy="426675"/>
        </a:xfrm>
      </xdr:grpSpPr>
      <xdr:pic>
        <xdr:nvPicPr>
          <xdr:cNvPr id="3" name="รูปภาพ 2">
            <a:extLst>
              <a:ext uri="{FF2B5EF4-FFF2-40B4-BE49-F238E27FC236}">
                <a16:creationId xmlns:a16="http://schemas.microsoft.com/office/drawing/2014/main" id="{7AA8E11B-31DD-4CE9-AAA5-673C1F5B25E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972" t="15493" r="13380" b="16197"/>
          <a:stretch/>
        </xdr:blipFill>
        <xdr:spPr>
          <a:xfrm>
            <a:off x="12315825" y="0"/>
            <a:ext cx="393405" cy="415677"/>
          </a:xfrm>
          <a:prstGeom prst="rect">
            <a:avLst/>
          </a:prstGeom>
        </xdr:spPr>
      </xdr:pic>
      <xdr:pic>
        <xdr:nvPicPr>
          <xdr:cNvPr id="4" name="รูปภาพ 3">
            <a:extLst>
              <a:ext uri="{FF2B5EF4-FFF2-40B4-BE49-F238E27FC236}">
                <a16:creationId xmlns:a16="http://schemas.microsoft.com/office/drawing/2014/main" id="{5FE3B957-3E69-467A-8619-A3D9876F63A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268" t="14084" r="19718" b="19718"/>
          <a:stretch/>
        </xdr:blipFill>
        <xdr:spPr>
          <a:xfrm>
            <a:off x="12792076" y="0"/>
            <a:ext cx="375317" cy="415677"/>
          </a:xfrm>
          <a:prstGeom prst="rect">
            <a:avLst/>
          </a:prstGeom>
        </xdr:spPr>
      </xdr:pic>
      <xdr:pic>
        <xdr:nvPicPr>
          <xdr:cNvPr id="5" name="รูปภาพ 4">
            <a:extLst>
              <a:ext uri="{FF2B5EF4-FFF2-40B4-BE49-F238E27FC236}">
                <a16:creationId xmlns:a16="http://schemas.microsoft.com/office/drawing/2014/main" id="{436C5261-EB5D-467F-BA61-94986909915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304" t="15670" r="13907" b="16724"/>
          <a:stretch/>
        </xdr:blipFill>
        <xdr:spPr>
          <a:xfrm>
            <a:off x="13258800" y="10998"/>
            <a:ext cx="345000" cy="415677"/>
          </a:xfrm>
          <a:prstGeom prst="rect">
            <a:avLst/>
          </a:prstGeom>
        </xdr:spPr>
      </xdr:pic>
      <xdr:pic>
        <xdr:nvPicPr>
          <xdr:cNvPr id="6" name="รูปภาพ 5">
            <a:extLst>
              <a:ext uri="{FF2B5EF4-FFF2-40B4-BE49-F238E27FC236}">
                <a16:creationId xmlns:a16="http://schemas.microsoft.com/office/drawing/2014/main" id="{99F0C062-7753-429C-A3EB-46CDA5C25DD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327" t="17257" r="10209" b="15138"/>
          <a:stretch/>
        </xdr:blipFill>
        <xdr:spPr>
          <a:xfrm>
            <a:off x="13696949" y="0"/>
            <a:ext cx="412501" cy="415677"/>
          </a:xfrm>
          <a:prstGeom prst="rect">
            <a:avLst/>
          </a:prstGeom>
        </xdr:spPr>
      </xdr:pic>
      <xdr:pic>
        <xdr:nvPicPr>
          <xdr:cNvPr id="7" name="รูปภาพ 6">
            <a:extLst>
              <a:ext uri="{FF2B5EF4-FFF2-40B4-BE49-F238E27FC236}">
                <a16:creationId xmlns:a16="http://schemas.microsoft.com/office/drawing/2014/main" id="{85E3E9F9-E5A9-482C-AE2B-4C233142E53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931" t="16169" r="13633" b="14746"/>
          <a:stretch/>
        </xdr:blipFill>
        <xdr:spPr>
          <a:xfrm>
            <a:off x="14201776" y="0"/>
            <a:ext cx="398297" cy="415677"/>
          </a:xfrm>
          <a:prstGeom prst="rect">
            <a:avLst/>
          </a:prstGeom>
        </xdr:spPr>
      </xdr:pic>
      <xdr:pic>
        <xdr:nvPicPr>
          <xdr:cNvPr id="8" name="รูปภาพ 7">
            <a:extLst>
              <a:ext uri="{FF2B5EF4-FFF2-40B4-BE49-F238E27FC236}">
                <a16:creationId xmlns:a16="http://schemas.microsoft.com/office/drawing/2014/main" id="{BD016609-308E-47A7-BA59-DF6EF9A4282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90" t="16202" r="9854" b="17601"/>
          <a:stretch/>
        </xdr:blipFill>
        <xdr:spPr>
          <a:xfrm>
            <a:off x="14687550" y="10998"/>
            <a:ext cx="413615" cy="415677"/>
          </a:xfrm>
          <a:prstGeom prst="rect">
            <a:avLst/>
          </a:prstGeom>
        </xdr:spPr>
      </xdr:pic>
      <xdr:pic>
        <xdr:nvPicPr>
          <xdr:cNvPr id="9" name="รูปภาพ 8">
            <a:extLst>
              <a:ext uri="{FF2B5EF4-FFF2-40B4-BE49-F238E27FC236}">
                <a16:creationId xmlns:a16="http://schemas.microsoft.com/office/drawing/2014/main" id="{DA2579BC-2F61-46F9-ABC9-6F2FC4E578F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338" t="17084" r="9677" b="15310"/>
          <a:stretch/>
        </xdr:blipFill>
        <xdr:spPr>
          <a:xfrm>
            <a:off x="15182858" y="10997"/>
            <a:ext cx="431249" cy="415677"/>
          </a:xfrm>
          <a:prstGeom prst="rect">
            <a:avLst/>
          </a:prstGeom>
        </xdr:spPr>
      </xdr:pic>
      <xdr:pic>
        <xdr:nvPicPr>
          <xdr:cNvPr id="10" name="รูปภาพ 9">
            <a:extLst>
              <a:ext uri="{FF2B5EF4-FFF2-40B4-BE49-F238E27FC236}">
                <a16:creationId xmlns:a16="http://schemas.microsoft.com/office/drawing/2014/main" id="{DCD73DCA-FF19-43C4-8919-E463BA9B801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36" t="14445" r="13724" b="15132"/>
          <a:stretch/>
        </xdr:blipFill>
        <xdr:spPr>
          <a:xfrm>
            <a:off x="15706726" y="10997"/>
            <a:ext cx="374399" cy="41567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6E747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57000"/>
                <a:satMod val="101000"/>
              </a:schemeClr>
            </a:gs>
            <a:gs pos="50000">
              <a:schemeClr val="phClr">
                <a:lumMod val="137000"/>
                <a:satMod val="103000"/>
              </a:schemeClr>
            </a:gs>
            <a:gs pos="100000">
              <a:schemeClr val="phClr">
                <a:lumMod val="11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18000"/>
              </a:schemeClr>
            </a:gs>
            <a:gs pos="50000">
              <a:schemeClr val="phClr">
                <a:satMod val="89000"/>
                <a:lumMod val="91000"/>
              </a:schemeClr>
            </a:gs>
            <a:gs pos="100000">
              <a:schemeClr val="phClr">
                <a:lumMod val="6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atMod val="100000"/>
                <a:shade val="0"/>
              </a:schemeClr>
            </a:gs>
            <a:gs pos="0">
              <a:scrgbClr r="0" g="0" b="0"/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85FD2-AC97-4B9A-B9CB-2FD729A33B76}">
  <dimension ref="A1:M46"/>
  <sheetViews>
    <sheetView showGridLines="0" topLeftCell="D1" zoomScale="110" zoomScaleNormal="110" workbookViewId="0"/>
  </sheetViews>
  <sheetFormatPr defaultColWidth="9" defaultRowHeight="21" x14ac:dyDescent="0.35"/>
  <cols>
    <col min="1" max="1" width="7.5703125" style="4" customWidth="1"/>
    <col min="2" max="2" width="40.7109375" style="4" customWidth="1"/>
    <col min="3" max="3" width="22.7109375" style="4" customWidth="1"/>
    <col min="4" max="4" width="14.7109375" style="4" customWidth="1"/>
    <col min="5" max="7" width="12.7109375" style="4" customWidth="1"/>
    <col min="8" max="8" width="15.7109375" style="4" customWidth="1"/>
    <col min="9" max="9" width="16.7109375" style="4" customWidth="1"/>
    <col min="10" max="10" width="42.7109375" style="4" customWidth="1"/>
    <col min="11" max="11" width="9" style="4"/>
    <col min="12" max="12" width="15.5703125" style="4" customWidth="1"/>
    <col min="13" max="16384" width="9" style="4"/>
  </cols>
  <sheetData>
    <row r="1" spans="1:13" ht="30" customHeight="1" x14ac:dyDescent="0.45">
      <c r="A1" s="8" t="s">
        <v>90</v>
      </c>
      <c r="B1" s="1"/>
      <c r="C1" s="2"/>
      <c r="D1" s="2"/>
      <c r="E1" s="2"/>
      <c r="F1" s="2"/>
      <c r="G1" s="2"/>
      <c r="H1" s="2"/>
      <c r="I1" s="3"/>
      <c r="J1" s="3"/>
    </row>
    <row r="2" spans="1:13" ht="21" customHeight="1" x14ac:dyDescent="0.45">
      <c r="A2" s="24" t="s">
        <v>28</v>
      </c>
      <c r="B2" s="5"/>
      <c r="I2" s="6"/>
      <c r="J2" s="6"/>
    </row>
    <row r="3" spans="1:13" s="9" customFormat="1" ht="15.95" customHeight="1" x14ac:dyDescent="0.3">
      <c r="A3" s="84" t="s">
        <v>0</v>
      </c>
      <c r="B3" s="85"/>
      <c r="C3" s="79" t="s">
        <v>5</v>
      </c>
      <c r="D3" s="90" t="s">
        <v>75</v>
      </c>
      <c r="E3" s="93" t="s">
        <v>25</v>
      </c>
      <c r="F3" s="94"/>
      <c r="G3" s="94"/>
      <c r="H3" s="95"/>
      <c r="I3" s="79" t="s">
        <v>4</v>
      </c>
      <c r="J3" s="79" t="s">
        <v>3</v>
      </c>
    </row>
    <row r="4" spans="1:13" s="9" customFormat="1" ht="15.95" customHeight="1" x14ac:dyDescent="0.3">
      <c r="A4" s="86"/>
      <c r="B4" s="87"/>
      <c r="C4" s="80"/>
      <c r="D4" s="91"/>
      <c r="E4" s="81" t="s">
        <v>26</v>
      </c>
      <c r="F4" s="82"/>
      <c r="G4" s="82"/>
      <c r="H4" s="83"/>
      <c r="I4" s="80"/>
      <c r="J4" s="80"/>
    </row>
    <row r="5" spans="1:13" s="9" customFormat="1" ht="15.95" customHeight="1" x14ac:dyDescent="0.3">
      <c r="A5" s="86"/>
      <c r="B5" s="87"/>
      <c r="C5" s="80"/>
      <c r="D5" s="91"/>
      <c r="E5" s="53">
        <v>2566</v>
      </c>
      <c r="F5" s="53">
        <v>2567</v>
      </c>
      <c r="G5" s="53">
        <v>2568</v>
      </c>
      <c r="H5" s="53" t="s">
        <v>91</v>
      </c>
      <c r="I5" s="80"/>
      <c r="J5" s="80"/>
    </row>
    <row r="6" spans="1:13" s="9" customFormat="1" ht="15.95" customHeight="1" x14ac:dyDescent="0.3">
      <c r="A6" s="88"/>
      <c r="B6" s="89"/>
      <c r="C6" s="80"/>
      <c r="D6" s="92"/>
      <c r="E6" s="54">
        <v>2023</v>
      </c>
      <c r="F6" s="54">
        <v>2024</v>
      </c>
      <c r="G6" s="54">
        <v>2025</v>
      </c>
      <c r="H6" s="54" t="s">
        <v>92</v>
      </c>
      <c r="I6" s="80"/>
      <c r="J6" s="80"/>
    </row>
    <row r="7" spans="1:13" s="9" customFormat="1" ht="18" customHeight="1" x14ac:dyDescent="0.3">
      <c r="A7" s="64" t="s">
        <v>62</v>
      </c>
      <c r="B7" s="65"/>
      <c r="C7" s="48" t="s">
        <v>6</v>
      </c>
      <c r="D7" s="49">
        <f>SUM(D10:D20)</f>
        <v>29411</v>
      </c>
      <c r="E7" s="49">
        <v>12810.368999999997</v>
      </c>
      <c r="F7" s="49">
        <f>SUM(F10:F20)</f>
        <v>16356.055</v>
      </c>
      <c r="G7" s="49">
        <f>SUM(G10:G20)</f>
        <v>16597.941999999999</v>
      </c>
      <c r="H7" s="52">
        <f>SUM(H10:H20)</f>
        <v>17040.661</v>
      </c>
      <c r="I7" s="50" t="s">
        <v>1</v>
      </c>
      <c r="J7" s="68" t="s">
        <v>59</v>
      </c>
    </row>
    <row r="8" spans="1:13" s="9" customFormat="1" ht="18.95" customHeight="1" x14ac:dyDescent="0.3">
      <c r="A8" s="66"/>
      <c r="B8" s="67"/>
      <c r="C8" s="48" t="s">
        <v>7</v>
      </c>
      <c r="D8" s="49">
        <v>7298</v>
      </c>
      <c r="E8" s="45">
        <v>3773.7539999999999</v>
      </c>
      <c r="F8" s="45">
        <v>4000.25</v>
      </c>
      <c r="G8" s="45">
        <v>3846.8679999999999</v>
      </c>
      <c r="H8" s="45">
        <v>425.005</v>
      </c>
      <c r="I8" s="50" t="s">
        <v>2</v>
      </c>
      <c r="J8" s="69"/>
    </row>
    <row r="9" spans="1:13" s="9" customFormat="1" ht="36.950000000000003" customHeight="1" x14ac:dyDescent="0.3">
      <c r="A9" s="70" t="s">
        <v>58</v>
      </c>
      <c r="B9" s="71"/>
      <c r="C9" s="39" t="s">
        <v>30</v>
      </c>
      <c r="D9" s="40">
        <f>+D8/D34*100</f>
        <v>5.7524809446112855</v>
      </c>
      <c r="E9" s="40">
        <f>+E8/E34*100</f>
        <v>4.5383819529471161</v>
      </c>
      <c r="F9" s="40">
        <f>+F8/F34*100</f>
        <v>4.7114643965109071</v>
      </c>
      <c r="G9" s="40">
        <f>+G8/G34*100</f>
        <v>4.5410614218814427</v>
      </c>
      <c r="H9" s="40">
        <f>+H8/H34*100</f>
        <v>5.3067516069903453</v>
      </c>
      <c r="I9" s="39" t="s">
        <v>31</v>
      </c>
      <c r="J9" s="38" t="s">
        <v>80</v>
      </c>
    </row>
    <row r="10" spans="1:13" s="9" customFormat="1" ht="18.95" customHeight="1" x14ac:dyDescent="0.3">
      <c r="A10" s="10" t="s">
        <v>63</v>
      </c>
      <c r="B10" s="11"/>
      <c r="C10" s="12" t="s">
        <v>6</v>
      </c>
      <c r="D10" s="25">
        <v>12139</v>
      </c>
      <c r="E10" s="13">
        <v>3249.3180000000002</v>
      </c>
      <c r="F10" s="13">
        <v>7197.4880000000003</v>
      </c>
      <c r="G10" s="13">
        <v>7094.8680000000004</v>
      </c>
      <c r="H10" s="13">
        <v>7916.75</v>
      </c>
      <c r="I10" s="12" t="s">
        <v>1</v>
      </c>
      <c r="J10" s="14" t="s">
        <v>64</v>
      </c>
      <c r="M10" s="26"/>
    </row>
    <row r="11" spans="1:13" s="9" customFormat="1" ht="18.95" customHeight="1" x14ac:dyDescent="0.3">
      <c r="A11" s="10" t="s">
        <v>38</v>
      </c>
      <c r="B11" s="11"/>
      <c r="C11" s="12" t="s">
        <v>6</v>
      </c>
      <c r="D11" s="25">
        <v>2725</v>
      </c>
      <c r="E11" s="13">
        <v>45</v>
      </c>
      <c r="F11" s="13">
        <v>69</v>
      </c>
      <c r="G11" s="13">
        <v>69</v>
      </c>
      <c r="H11" s="13">
        <v>69</v>
      </c>
      <c r="I11" s="12" t="s">
        <v>1</v>
      </c>
      <c r="J11" s="14" t="s">
        <v>83</v>
      </c>
    </row>
    <row r="12" spans="1:13" s="9" customFormat="1" ht="18.95" customHeight="1" x14ac:dyDescent="0.3">
      <c r="A12" s="10" t="s">
        <v>65</v>
      </c>
      <c r="B12" s="11"/>
      <c r="C12" s="12" t="s">
        <v>6</v>
      </c>
      <c r="D12" s="25">
        <v>5790</v>
      </c>
      <c r="E12" s="13">
        <v>3869.8119999999999</v>
      </c>
      <c r="F12" s="13">
        <v>3584.7510000000002</v>
      </c>
      <c r="G12" s="13">
        <v>3749.4340000000002</v>
      </c>
      <c r="H12" s="13">
        <v>3531.5340000000001</v>
      </c>
      <c r="I12" s="12" t="s">
        <v>1</v>
      </c>
      <c r="J12" s="15" t="s">
        <v>66</v>
      </c>
    </row>
    <row r="13" spans="1:13" s="9" customFormat="1" ht="17.100000000000001" customHeight="1" x14ac:dyDescent="0.3">
      <c r="A13" s="10" t="s">
        <v>39</v>
      </c>
      <c r="B13" s="11"/>
      <c r="C13" s="12" t="s">
        <v>6</v>
      </c>
      <c r="D13" s="25">
        <v>2989</v>
      </c>
      <c r="E13" s="13">
        <v>1543.5619999999999</v>
      </c>
      <c r="F13" s="13">
        <v>1543.56</v>
      </c>
      <c r="G13" s="13">
        <v>1543.56</v>
      </c>
      <c r="H13" s="13">
        <v>1543.56</v>
      </c>
      <c r="I13" s="12" t="s">
        <v>1</v>
      </c>
      <c r="J13" s="15" t="s">
        <v>44</v>
      </c>
    </row>
    <row r="14" spans="1:13" s="9" customFormat="1" ht="18.95" customHeight="1" x14ac:dyDescent="0.3">
      <c r="A14" s="10" t="s">
        <v>67</v>
      </c>
      <c r="B14" s="11"/>
      <c r="C14" s="12" t="s">
        <v>6</v>
      </c>
      <c r="D14" s="25">
        <v>1565</v>
      </c>
      <c r="E14" s="13">
        <v>559.04200000000003</v>
      </c>
      <c r="F14" s="13">
        <v>395.577</v>
      </c>
      <c r="G14" s="13">
        <v>556.84</v>
      </c>
      <c r="H14" s="13">
        <v>395.577</v>
      </c>
      <c r="I14" s="12" t="s">
        <v>1</v>
      </c>
      <c r="J14" s="15" t="s">
        <v>68</v>
      </c>
    </row>
    <row r="15" spans="1:13" s="9" customFormat="1" ht="17.100000000000001" customHeight="1" x14ac:dyDescent="0.3">
      <c r="A15" s="10" t="s">
        <v>41</v>
      </c>
      <c r="B15" s="11"/>
      <c r="C15" s="12" t="s">
        <v>6</v>
      </c>
      <c r="D15" s="25">
        <v>900</v>
      </c>
      <c r="E15" s="13">
        <v>376.81099999999998</v>
      </c>
      <c r="F15" s="13">
        <v>376.61099999999999</v>
      </c>
      <c r="G15" s="13">
        <v>396.46100000000001</v>
      </c>
      <c r="H15" s="13">
        <v>396.46100000000001</v>
      </c>
      <c r="I15" s="12" t="s">
        <v>1</v>
      </c>
      <c r="J15" s="15" t="s">
        <v>81</v>
      </c>
      <c r="M15" s="16"/>
    </row>
    <row r="16" spans="1:13" s="9" customFormat="1" ht="17.100000000000001" customHeight="1" x14ac:dyDescent="0.3">
      <c r="A16" s="10" t="s">
        <v>42</v>
      </c>
      <c r="B16" s="11"/>
      <c r="C16" s="12" t="s">
        <v>6</v>
      </c>
      <c r="D16" s="25">
        <v>75</v>
      </c>
      <c r="E16" s="13">
        <v>34.43</v>
      </c>
      <c r="F16" s="13">
        <v>34.43</v>
      </c>
      <c r="G16" s="13">
        <v>34.43</v>
      </c>
      <c r="H16" s="13">
        <v>34.43</v>
      </c>
      <c r="I16" s="12" t="s">
        <v>1</v>
      </c>
      <c r="J16" s="15" t="s">
        <v>45</v>
      </c>
      <c r="M16" s="16"/>
    </row>
    <row r="17" spans="1:12" s="9" customFormat="1" ht="18.95" customHeight="1" x14ac:dyDescent="0.3">
      <c r="A17" s="10" t="s">
        <v>69</v>
      </c>
      <c r="B17" s="11"/>
      <c r="C17" s="12" t="s">
        <v>6</v>
      </c>
      <c r="D17" s="25">
        <v>308</v>
      </c>
      <c r="E17" s="13">
        <v>213.69399999999999</v>
      </c>
      <c r="F17" s="13">
        <v>214.988</v>
      </c>
      <c r="G17" s="13">
        <v>213.69900000000001</v>
      </c>
      <c r="H17" s="13">
        <v>213.69900000000001</v>
      </c>
      <c r="I17" s="12" t="s">
        <v>1</v>
      </c>
      <c r="J17" s="15" t="s">
        <v>70</v>
      </c>
    </row>
    <row r="18" spans="1:12" s="9" customFormat="1" ht="18.95" customHeight="1" x14ac:dyDescent="0.3">
      <c r="A18" s="10" t="s">
        <v>71</v>
      </c>
      <c r="B18" s="11"/>
      <c r="C18" s="12" t="s">
        <v>6</v>
      </c>
      <c r="D18" s="25">
        <v>2920</v>
      </c>
      <c r="E18" s="13">
        <v>2918.4</v>
      </c>
      <c r="F18" s="13">
        <v>2918.4</v>
      </c>
      <c r="G18" s="13">
        <v>2918.4</v>
      </c>
      <c r="H18" s="13">
        <v>2918.4</v>
      </c>
      <c r="I18" s="12" t="s">
        <v>1</v>
      </c>
      <c r="J18" s="15" t="s">
        <v>72</v>
      </c>
    </row>
    <row r="19" spans="1:12" s="9" customFormat="1" ht="18.95" customHeight="1" x14ac:dyDescent="0.3">
      <c r="A19" s="10" t="s">
        <v>50</v>
      </c>
      <c r="B19" s="11"/>
      <c r="C19" s="12" t="s">
        <v>6</v>
      </c>
      <c r="D19" s="17">
        <v>0</v>
      </c>
      <c r="E19" s="13">
        <v>0.3</v>
      </c>
      <c r="F19" s="13">
        <v>0.3</v>
      </c>
      <c r="G19" s="13">
        <v>0.3</v>
      </c>
      <c r="H19" s="13">
        <v>0.3</v>
      </c>
      <c r="I19" s="12" t="s">
        <v>1</v>
      </c>
      <c r="J19" s="15" t="s">
        <v>46</v>
      </c>
    </row>
    <row r="20" spans="1:12" s="9" customFormat="1" ht="18.95" customHeight="1" x14ac:dyDescent="0.3">
      <c r="A20" s="10" t="s">
        <v>86</v>
      </c>
      <c r="B20" s="11"/>
      <c r="C20" s="12" t="s">
        <v>6</v>
      </c>
      <c r="D20" s="17">
        <v>0</v>
      </c>
      <c r="E20" s="13">
        <v>0</v>
      </c>
      <c r="F20" s="13">
        <v>20.95</v>
      </c>
      <c r="G20" s="13">
        <v>20.95</v>
      </c>
      <c r="H20" s="13">
        <v>20.95</v>
      </c>
      <c r="I20" s="12" t="s">
        <v>1</v>
      </c>
      <c r="J20" s="15" t="s">
        <v>87</v>
      </c>
    </row>
    <row r="21" spans="1:12" s="9" customFormat="1" ht="18.95" customHeight="1" x14ac:dyDescent="0.3">
      <c r="A21" s="72" t="s">
        <v>8</v>
      </c>
      <c r="B21" s="73"/>
      <c r="C21" s="48" t="s">
        <v>7</v>
      </c>
      <c r="D21" s="45">
        <f>SUM(D23:D27)</f>
        <v>26900.98</v>
      </c>
      <c r="E21" s="45">
        <f>SUM(E23:E27)</f>
        <v>6344.3819999999996</v>
      </c>
      <c r="F21" s="45">
        <f>SUM(F23:F27)</f>
        <v>6410.8199999999988</v>
      </c>
      <c r="G21" s="45">
        <f>SUM(G23:G27)</f>
        <v>7240.2169999999996</v>
      </c>
      <c r="H21" s="46">
        <f>SUM(H23:H27)</f>
        <v>1324.29</v>
      </c>
      <c r="I21" s="50" t="s">
        <v>2</v>
      </c>
      <c r="J21" s="50" t="s">
        <v>17</v>
      </c>
    </row>
    <row r="22" spans="1:12" s="9" customFormat="1" ht="36.950000000000003" customHeight="1" x14ac:dyDescent="0.3">
      <c r="A22" s="70" t="s">
        <v>60</v>
      </c>
      <c r="B22" s="71"/>
      <c r="C22" s="39" t="s">
        <v>30</v>
      </c>
      <c r="D22" s="40">
        <f>+D21/D34*100</f>
        <v>21.204079863163784</v>
      </c>
      <c r="E22" s="40">
        <f>+E21/E34*100</f>
        <v>7.6298637302279175</v>
      </c>
      <c r="F22" s="40">
        <f>+F21/F34*100</f>
        <v>7.5506156321330034</v>
      </c>
      <c r="G22" s="40">
        <f>+G21/G34*100</f>
        <v>8.5467632642321476</v>
      </c>
      <c r="H22" s="41">
        <v>16.53</v>
      </c>
      <c r="I22" s="39" t="s">
        <v>31</v>
      </c>
      <c r="J22" s="42" t="s">
        <v>78</v>
      </c>
    </row>
    <row r="23" spans="1:12" s="9" customFormat="1" ht="18.95" customHeight="1" x14ac:dyDescent="0.3">
      <c r="A23" s="18" t="s">
        <v>73</v>
      </c>
      <c r="B23" s="18"/>
      <c r="C23" s="12" t="s">
        <v>7</v>
      </c>
      <c r="D23" s="25">
        <v>100</v>
      </c>
      <c r="E23" s="19">
        <v>8.9700000000000006</v>
      </c>
      <c r="F23" s="19">
        <v>10.600000000000001</v>
      </c>
      <c r="G23" s="19">
        <v>8.9700000000000006</v>
      </c>
      <c r="H23" s="19">
        <v>0.76</v>
      </c>
      <c r="I23" s="20" t="s">
        <v>2</v>
      </c>
      <c r="J23" s="15" t="s">
        <v>74</v>
      </c>
    </row>
    <row r="24" spans="1:12" s="9" customFormat="1" ht="17.100000000000001" customHeight="1" x14ac:dyDescent="0.3">
      <c r="A24" s="10" t="s">
        <v>9</v>
      </c>
      <c r="B24" s="11"/>
      <c r="C24" s="12" t="s">
        <v>7</v>
      </c>
      <c r="D24" s="25">
        <v>23000</v>
      </c>
      <c r="E24" s="19">
        <v>5457.49</v>
      </c>
      <c r="F24" s="19">
        <v>5427.6999999999989</v>
      </c>
      <c r="G24" s="19">
        <v>6354.17</v>
      </c>
      <c r="H24" s="19">
        <v>1285.82</v>
      </c>
      <c r="I24" s="20" t="s">
        <v>2</v>
      </c>
      <c r="J24" s="15" t="s">
        <v>47</v>
      </c>
    </row>
    <row r="25" spans="1:12" s="9" customFormat="1" ht="17.100000000000001" customHeight="1" x14ac:dyDescent="0.3">
      <c r="A25" s="21" t="s">
        <v>10</v>
      </c>
      <c r="B25" s="21"/>
      <c r="C25" s="12" t="s">
        <v>7</v>
      </c>
      <c r="D25" s="25">
        <v>1283.44</v>
      </c>
      <c r="E25" s="19">
        <v>678.11</v>
      </c>
      <c r="F25" s="19">
        <v>702.48</v>
      </c>
      <c r="G25" s="19">
        <v>669.46699999999998</v>
      </c>
      <c r="H25" s="19">
        <v>17.28</v>
      </c>
      <c r="I25" s="20" t="s">
        <v>2</v>
      </c>
      <c r="J25" s="15" t="s">
        <v>48</v>
      </c>
      <c r="L25" s="26"/>
    </row>
    <row r="26" spans="1:12" s="9" customFormat="1" ht="17.100000000000001" customHeight="1" x14ac:dyDescent="0.3">
      <c r="A26" s="18" t="s">
        <v>11</v>
      </c>
      <c r="B26" s="18"/>
      <c r="C26" s="12" t="s">
        <v>7</v>
      </c>
      <c r="D26" s="25">
        <v>494.54</v>
      </c>
      <c r="E26" s="19">
        <v>199.81200000000001</v>
      </c>
      <c r="F26" s="19">
        <v>270.03999999999996</v>
      </c>
      <c r="G26" s="19">
        <v>207.61</v>
      </c>
      <c r="H26" s="19">
        <v>20.43</v>
      </c>
      <c r="I26" s="20" t="s">
        <v>2</v>
      </c>
      <c r="J26" s="15" t="s">
        <v>82</v>
      </c>
    </row>
    <row r="27" spans="1:12" s="9" customFormat="1" ht="17.100000000000001" customHeight="1" x14ac:dyDescent="0.3">
      <c r="A27" s="18" t="s">
        <v>43</v>
      </c>
      <c r="B27" s="18"/>
      <c r="C27" s="12" t="s">
        <v>7</v>
      </c>
      <c r="D27" s="25">
        <v>2023</v>
      </c>
      <c r="E27" s="22">
        <v>0</v>
      </c>
      <c r="F27" s="22">
        <v>0</v>
      </c>
      <c r="G27" s="22">
        <v>0</v>
      </c>
      <c r="H27" s="22">
        <v>0</v>
      </c>
      <c r="I27" s="20" t="s">
        <v>2</v>
      </c>
      <c r="J27" s="15" t="s">
        <v>49</v>
      </c>
    </row>
    <row r="28" spans="1:12" s="9" customFormat="1" ht="18.95" customHeight="1" x14ac:dyDescent="0.3">
      <c r="A28" s="72" t="s">
        <v>12</v>
      </c>
      <c r="B28" s="73"/>
      <c r="C28" s="48" t="s">
        <v>7</v>
      </c>
      <c r="D28" s="49">
        <v>4085</v>
      </c>
      <c r="E28" s="45">
        <v>2038.2739999999999</v>
      </c>
      <c r="F28" s="45">
        <v>2024.73</v>
      </c>
      <c r="G28" s="45">
        <v>1692.28</v>
      </c>
      <c r="H28" s="45">
        <v>146.47399999999999</v>
      </c>
      <c r="I28" s="50" t="s">
        <v>2</v>
      </c>
      <c r="J28" s="51" t="s">
        <v>18</v>
      </c>
    </row>
    <row r="29" spans="1:12" s="9" customFormat="1" ht="36.950000000000003" customHeight="1" x14ac:dyDescent="0.3">
      <c r="A29" s="70" t="s">
        <v>61</v>
      </c>
      <c r="B29" s="71"/>
      <c r="C29" s="39" t="s">
        <v>30</v>
      </c>
      <c r="D29" s="43">
        <f>+D28/D34*100</f>
        <v>3.2199074621453967</v>
      </c>
      <c r="E29" s="43">
        <f>+E28/E34*100</f>
        <v>2.4512636321183967</v>
      </c>
      <c r="F29" s="43">
        <f>+F28/F34*100</f>
        <v>2.3847117824004824</v>
      </c>
      <c r="G29" s="43">
        <f>+G28/G34*100</f>
        <v>1.9976634038447714</v>
      </c>
      <c r="H29" s="44">
        <f>+H28/H34*100</f>
        <v>1.8289223300485966</v>
      </c>
      <c r="I29" s="39" t="s">
        <v>31</v>
      </c>
      <c r="J29" s="38" t="s">
        <v>79</v>
      </c>
      <c r="L29" s="26"/>
    </row>
    <row r="30" spans="1:12" s="9" customFormat="1" ht="17.100000000000001" customHeight="1" x14ac:dyDescent="0.3">
      <c r="A30" s="10" t="s">
        <v>13</v>
      </c>
      <c r="B30" s="11"/>
      <c r="C30" s="20" t="s">
        <v>16</v>
      </c>
      <c r="D30" s="23">
        <v>7.5</v>
      </c>
      <c r="E30" s="19">
        <v>3.5339999999999998</v>
      </c>
      <c r="F30" s="19">
        <v>3.43</v>
      </c>
      <c r="G30" s="19">
        <v>3.4350000000000001</v>
      </c>
      <c r="H30" s="19">
        <v>3.4790000000000001</v>
      </c>
      <c r="I30" s="20" t="s">
        <v>19</v>
      </c>
      <c r="J30" s="18" t="s">
        <v>20</v>
      </c>
    </row>
    <row r="31" spans="1:12" s="9" customFormat="1" ht="17.100000000000001" customHeight="1" x14ac:dyDescent="0.3">
      <c r="A31" s="10" t="s">
        <v>14</v>
      </c>
      <c r="B31" s="11"/>
      <c r="C31" s="20" t="s">
        <v>16</v>
      </c>
      <c r="D31" s="23">
        <v>8</v>
      </c>
      <c r="E31" s="19">
        <v>4.3869999999999996</v>
      </c>
      <c r="F31" s="19">
        <v>4.3882000000000003</v>
      </c>
      <c r="G31" s="19">
        <v>3.3460000000000001</v>
      </c>
      <c r="H31" s="19">
        <v>3.423</v>
      </c>
      <c r="I31" s="20" t="s">
        <v>19</v>
      </c>
      <c r="J31" s="18" t="s">
        <v>21</v>
      </c>
    </row>
    <row r="32" spans="1:12" s="9" customFormat="1" ht="17.100000000000001" customHeight="1" x14ac:dyDescent="0.3">
      <c r="A32" s="18" t="s">
        <v>56</v>
      </c>
      <c r="B32" s="18"/>
      <c r="C32" s="20" t="s">
        <v>16</v>
      </c>
      <c r="D32" s="23">
        <v>0.53</v>
      </c>
      <c r="E32" s="19">
        <v>0</v>
      </c>
      <c r="F32" s="19">
        <v>0</v>
      </c>
      <c r="G32" s="19">
        <v>0</v>
      </c>
      <c r="H32" s="19">
        <v>0</v>
      </c>
      <c r="I32" s="20" t="s">
        <v>19</v>
      </c>
      <c r="J32" s="18" t="s">
        <v>57</v>
      </c>
    </row>
    <row r="33" spans="1:10" s="9" customFormat="1" ht="18.95" customHeight="1" x14ac:dyDescent="0.3">
      <c r="A33" s="61" t="s">
        <v>15</v>
      </c>
      <c r="B33" s="61"/>
      <c r="C33" s="61"/>
      <c r="D33" s="45">
        <f>+D28+D21+D8</f>
        <v>38283.979999999996</v>
      </c>
      <c r="E33" s="45">
        <f>+E28+E21+E8</f>
        <v>12156.41</v>
      </c>
      <c r="F33" s="45">
        <f>+F28+F21+F8</f>
        <v>12435.8</v>
      </c>
      <c r="G33" s="45">
        <f>+G28+G21+G8</f>
        <v>12779.365</v>
      </c>
      <c r="H33" s="46">
        <f>+H28+H21+H8</f>
        <v>1895.7689999999998</v>
      </c>
      <c r="I33" s="74" t="s">
        <v>22</v>
      </c>
      <c r="J33" s="75"/>
    </row>
    <row r="34" spans="1:10" s="9" customFormat="1" ht="18.95" customHeight="1" x14ac:dyDescent="0.3">
      <c r="A34" s="76" t="s">
        <v>27</v>
      </c>
      <c r="B34" s="76"/>
      <c r="C34" s="76"/>
      <c r="D34" s="55">
        <v>126867</v>
      </c>
      <c r="E34" s="56">
        <v>83151.97</v>
      </c>
      <c r="F34" s="56">
        <v>84904.6</v>
      </c>
      <c r="G34" s="56">
        <v>84712.97</v>
      </c>
      <c r="H34" s="56">
        <v>8008.76</v>
      </c>
      <c r="I34" s="77" t="s">
        <v>23</v>
      </c>
      <c r="J34" s="78"/>
    </row>
    <row r="35" spans="1:10" s="9" customFormat="1" ht="18.95" customHeight="1" x14ac:dyDescent="0.3">
      <c r="A35" s="61" t="s">
        <v>40</v>
      </c>
      <c r="B35" s="61"/>
      <c r="C35" s="61"/>
      <c r="D35" s="47">
        <v>30</v>
      </c>
      <c r="E35" s="45">
        <f t="shared" ref="E35" si="0">+E33*100/E34</f>
        <v>14.619509315293431</v>
      </c>
      <c r="F35" s="45">
        <f>+F9+F22+F29</f>
        <v>14.646791811044395</v>
      </c>
      <c r="G35" s="45">
        <f>+G9+G22+G29</f>
        <v>15.085488089958362</v>
      </c>
      <c r="H35" s="46">
        <f>+H9+H22+H29</f>
        <v>23.665673937038942</v>
      </c>
      <c r="I35" s="62" t="s">
        <v>24</v>
      </c>
      <c r="J35" s="63"/>
    </row>
    <row r="36" spans="1:10" s="27" customFormat="1" ht="12.95" customHeight="1" x14ac:dyDescent="0.25">
      <c r="A36" s="27" t="s">
        <v>29</v>
      </c>
      <c r="C36" s="28"/>
      <c r="D36" s="29"/>
      <c r="G36" s="30" t="s">
        <v>77</v>
      </c>
      <c r="J36" s="28"/>
    </row>
    <row r="37" spans="1:10" s="27" customFormat="1" ht="12.95" customHeight="1" x14ac:dyDescent="0.25">
      <c r="A37" s="31" t="s">
        <v>84</v>
      </c>
      <c r="B37" s="31" t="s">
        <v>94</v>
      </c>
      <c r="C37" s="32"/>
      <c r="D37" s="33"/>
      <c r="G37" s="34" t="s">
        <v>76</v>
      </c>
      <c r="H37" s="27" t="s">
        <v>95</v>
      </c>
    </row>
    <row r="38" spans="1:10" s="27" customFormat="1" ht="12.95" customHeight="1" x14ac:dyDescent="0.25">
      <c r="A38" s="35" t="s">
        <v>51</v>
      </c>
      <c r="B38" s="31" t="s">
        <v>52</v>
      </c>
      <c r="C38" s="32"/>
      <c r="D38" s="33"/>
      <c r="F38" s="36"/>
      <c r="H38" s="27" t="s">
        <v>35</v>
      </c>
      <c r="J38" s="28"/>
    </row>
    <row r="39" spans="1:10" s="27" customFormat="1" ht="12.95" customHeight="1" x14ac:dyDescent="0.25">
      <c r="A39" s="35" t="s">
        <v>53</v>
      </c>
      <c r="B39" s="31" t="s">
        <v>88</v>
      </c>
      <c r="C39" s="32"/>
      <c r="D39" s="33"/>
      <c r="F39" s="36"/>
      <c r="H39" s="27" t="s">
        <v>89</v>
      </c>
      <c r="J39" s="28"/>
    </row>
    <row r="40" spans="1:10" s="27" customFormat="1" ht="12.95" customHeight="1" x14ac:dyDescent="0.25">
      <c r="A40" s="35" t="s">
        <v>53</v>
      </c>
      <c r="B40" s="31" t="s">
        <v>32</v>
      </c>
      <c r="C40" s="32"/>
      <c r="D40" s="33"/>
      <c r="F40" s="36"/>
      <c r="H40" s="27" t="s">
        <v>36</v>
      </c>
      <c r="J40" s="28"/>
    </row>
    <row r="41" spans="1:10" s="27" customFormat="1" ht="12.95" customHeight="1" x14ac:dyDescent="0.25">
      <c r="A41" s="35" t="s">
        <v>53</v>
      </c>
      <c r="B41" s="31" t="s">
        <v>54</v>
      </c>
      <c r="C41" s="32"/>
      <c r="D41" s="33"/>
      <c r="F41" s="36"/>
      <c r="H41" s="27" t="s">
        <v>55</v>
      </c>
      <c r="J41" s="28"/>
    </row>
    <row r="42" spans="1:10" s="27" customFormat="1" ht="12.95" customHeight="1" x14ac:dyDescent="0.25">
      <c r="A42" s="35" t="s">
        <v>51</v>
      </c>
      <c r="B42" s="31" t="s">
        <v>33</v>
      </c>
      <c r="C42" s="32"/>
      <c r="D42" s="33"/>
      <c r="F42" s="36"/>
      <c r="H42" s="27" t="s">
        <v>37</v>
      </c>
      <c r="J42" s="28"/>
    </row>
    <row r="43" spans="1:10" s="27" customFormat="1" ht="12.95" customHeight="1" x14ac:dyDescent="0.25">
      <c r="A43" s="35" t="s">
        <v>51</v>
      </c>
      <c r="B43" s="31" t="s">
        <v>34</v>
      </c>
      <c r="C43" s="32"/>
      <c r="D43" s="33"/>
      <c r="F43" s="36"/>
      <c r="H43" s="27" t="s">
        <v>85</v>
      </c>
      <c r="J43" s="28"/>
    </row>
    <row r="44" spans="1:10" s="27" customFormat="1" ht="12.95" customHeight="1" x14ac:dyDescent="0.25">
      <c r="A44" s="27" t="s">
        <v>93</v>
      </c>
      <c r="J44" s="37" t="s">
        <v>96</v>
      </c>
    </row>
    <row r="46" spans="1:10" x14ac:dyDescent="0.35">
      <c r="D46" s="7"/>
    </row>
  </sheetData>
  <mergeCells count="20">
    <mergeCell ref="J3:J6"/>
    <mergeCell ref="E4:H4"/>
    <mergeCell ref="A3:B6"/>
    <mergeCell ref="C3:C6"/>
    <mergeCell ref="D3:D6"/>
    <mergeCell ref="E3:H3"/>
    <mergeCell ref="I3:I6"/>
    <mergeCell ref="A35:C35"/>
    <mergeCell ref="I35:J35"/>
    <mergeCell ref="A7:B8"/>
    <mergeCell ref="J7:J8"/>
    <mergeCell ref="A9:B9"/>
    <mergeCell ref="A21:B21"/>
    <mergeCell ref="A22:B22"/>
    <mergeCell ref="A28:B28"/>
    <mergeCell ref="A29:B29"/>
    <mergeCell ref="A33:C33"/>
    <mergeCell ref="I33:J33"/>
    <mergeCell ref="A34:C34"/>
    <mergeCell ref="I34:J34"/>
  </mergeCells>
  <printOptions horizontalCentered="1" verticalCentered="1"/>
  <pageMargins left="0" right="0" top="0" bottom="0" header="0.11811023622047245" footer="0.11811023622047245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EF27E-F48D-4C70-B725-A267750124F0}">
  <dimension ref="A1:M46"/>
  <sheetViews>
    <sheetView showGridLines="0" zoomScale="110" zoomScaleNormal="110" workbookViewId="0"/>
  </sheetViews>
  <sheetFormatPr defaultColWidth="9" defaultRowHeight="21" x14ac:dyDescent="0.35"/>
  <cols>
    <col min="1" max="1" width="7.5703125" style="4" customWidth="1"/>
    <col min="2" max="2" width="40.7109375" style="4" customWidth="1"/>
    <col min="3" max="3" width="22.7109375" style="4" customWidth="1"/>
    <col min="4" max="4" width="14.7109375" style="4" customWidth="1"/>
    <col min="5" max="7" width="12.7109375" style="4" customWidth="1"/>
    <col min="8" max="8" width="15.7109375" style="4" customWidth="1"/>
    <col min="9" max="9" width="16.7109375" style="4" customWidth="1"/>
    <col min="10" max="10" width="42.7109375" style="4" customWidth="1"/>
    <col min="11" max="11" width="9" style="4"/>
    <col min="12" max="12" width="15.5703125" style="4" customWidth="1"/>
    <col min="13" max="16384" width="9" style="4"/>
  </cols>
  <sheetData>
    <row r="1" spans="1:13" ht="30" customHeight="1" x14ac:dyDescent="0.45">
      <c r="A1" s="8" t="s">
        <v>99</v>
      </c>
      <c r="B1" s="1"/>
      <c r="C1" s="2"/>
      <c r="D1" s="2"/>
      <c r="E1" s="2"/>
      <c r="F1" s="2"/>
      <c r="G1" s="2"/>
      <c r="H1" s="2"/>
      <c r="I1" s="3"/>
      <c r="J1" s="3"/>
    </row>
    <row r="2" spans="1:13" ht="21" customHeight="1" x14ac:dyDescent="0.45">
      <c r="A2" s="24" t="s">
        <v>28</v>
      </c>
      <c r="B2" s="5"/>
      <c r="I2" s="6"/>
      <c r="J2" s="6"/>
    </row>
    <row r="3" spans="1:13" s="9" customFormat="1" ht="15.95" customHeight="1" x14ac:dyDescent="0.3">
      <c r="A3" s="84" t="s">
        <v>0</v>
      </c>
      <c r="B3" s="85"/>
      <c r="C3" s="79" t="s">
        <v>5</v>
      </c>
      <c r="D3" s="90" t="s">
        <v>75</v>
      </c>
      <c r="E3" s="93" t="s">
        <v>25</v>
      </c>
      <c r="F3" s="94"/>
      <c r="G3" s="94"/>
      <c r="H3" s="95"/>
      <c r="I3" s="79" t="s">
        <v>4</v>
      </c>
      <c r="J3" s="79" t="s">
        <v>3</v>
      </c>
    </row>
    <row r="4" spans="1:13" s="9" customFormat="1" ht="15.95" customHeight="1" x14ac:dyDescent="0.3">
      <c r="A4" s="86"/>
      <c r="B4" s="87"/>
      <c r="C4" s="80"/>
      <c r="D4" s="91"/>
      <c r="E4" s="81" t="s">
        <v>26</v>
      </c>
      <c r="F4" s="82"/>
      <c r="G4" s="82"/>
      <c r="H4" s="83"/>
      <c r="I4" s="80"/>
      <c r="J4" s="80"/>
    </row>
    <row r="5" spans="1:13" s="9" customFormat="1" ht="15.95" customHeight="1" x14ac:dyDescent="0.3">
      <c r="A5" s="86"/>
      <c r="B5" s="87"/>
      <c r="C5" s="80"/>
      <c r="D5" s="91"/>
      <c r="E5" s="53">
        <v>2566</v>
      </c>
      <c r="F5" s="53">
        <v>2567</v>
      </c>
      <c r="G5" s="53">
        <v>2568</v>
      </c>
      <c r="H5" s="53" t="s">
        <v>98</v>
      </c>
      <c r="I5" s="80"/>
      <c r="J5" s="80"/>
    </row>
    <row r="6" spans="1:13" s="9" customFormat="1" ht="15.95" customHeight="1" x14ac:dyDescent="0.3">
      <c r="A6" s="88"/>
      <c r="B6" s="89"/>
      <c r="C6" s="80"/>
      <c r="D6" s="92"/>
      <c r="E6" s="54">
        <v>2023</v>
      </c>
      <c r="F6" s="54">
        <v>2024</v>
      </c>
      <c r="G6" s="54">
        <v>2025</v>
      </c>
      <c r="H6" s="54" t="s">
        <v>97</v>
      </c>
      <c r="I6" s="80"/>
      <c r="J6" s="80"/>
    </row>
    <row r="7" spans="1:13" s="9" customFormat="1" ht="18" customHeight="1" x14ac:dyDescent="0.3">
      <c r="A7" s="64" t="s">
        <v>62</v>
      </c>
      <c r="B7" s="65"/>
      <c r="C7" s="48" t="s">
        <v>6</v>
      </c>
      <c r="D7" s="49">
        <f>SUM(D10:D20)</f>
        <v>29411</v>
      </c>
      <c r="E7" s="49">
        <v>12810.368999999997</v>
      </c>
      <c r="F7" s="49">
        <f>SUM(F10:F20)</f>
        <v>16356.055</v>
      </c>
      <c r="G7" s="49">
        <f>SUM(G10:G20)</f>
        <v>16597.941999999999</v>
      </c>
      <c r="H7" s="52">
        <f>SUM(H10:H20)</f>
        <v>16227.510999999999</v>
      </c>
      <c r="I7" s="50" t="s">
        <v>1</v>
      </c>
      <c r="J7" s="68" t="s">
        <v>59</v>
      </c>
    </row>
    <row r="8" spans="1:13" s="9" customFormat="1" ht="18.95" customHeight="1" x14ac:dyDescent="0.3">
      <c r="A8" s="66"/>
      <c r="B8" s="67"/>
      <c r="C8" s="48" t="s">
        <v>7</v>
      </c>
      <c r="D8" s="49">
        <v>7298</v>
      </c>
      <c r="E8" s="45">
        <v>3773.7539999999999</v>
      </c>
      <c r="F8" s="45">
        <v>4000.25</v>
      </c>
      <c r="G8" s="45">
        <v>3846.8679999999999</v>
      </c>
      <c r="H8" s="45">
        <v>808.69179999999994</v>
      </c>
      <c r="I8" s="50" t="s">
        <v>2</v>
      </c>
      <c r="J8" s="69"/>
    </row>
    <row r="9" spans="1:13" s="9" customFormat="1" ht="36.950000000000003" customHeight="1" x14ac:dyDescent="0.3">
      <c r="A9" s="70" t="s">
        <v>58</v>
      </c>
      <c r="B9" s="71"/>
      <c r="C9" s="39" t="s">
        <v>30</v>
      </c>
      <c r="D9" s="40">
        <f>+D8/D34*100</f>
        <v>5.7524809446112855</v>
      </c>
      <c r="E9" s="40">
        <f>+E8/E34*100</f>
        <v>4.5383819529471161</v>
      </c>
      <c r="F9" s="40">
        <f>+F8/F34*100</f>
        <v>4.7114643965109071</v>
      </c>
      <c r="G9" s="40">
        <f>+G8/G34*100</f>
        <v>4.5410614218814427</v>
      </c>
      <c r="H9" s="40">
        <f>+H8/H34*100</f>
        <v>5.179456174003823</v>
      </c>
      <c r="I9" s="39" t="s">
        <v>31</v>
      </c>
      <c r="J9" s="57" t="s">
        <v>80</v>
      </c>
    </row>
    <row r="10" spans="1:13" s="9" customFormat="1" ht="18.95" customHeight="1" x14ac:dyDescent="0.3">
      <c r="A10" s="10" t="s">
        <v>63</v>
      </c>
      <c r="B10" s="11"/>
      <c r="C10" s="12" t="s">
        <v>6</v>
      </c>
      <c r="D10" s="25">
        <v>12139</v>
      </c>
      <c r="E10" s="13">
        <v>3249.3180000000002</v>
      </c>
      <c r="F10" s="13">
        <v>7197.4880000000003</v>
      </c>
      <c r="G10" s="13">
        <v>7094.8680000000004</v>
      </c>
      <c r="H10" s="13">
        <v>7103.6</v>
      </c>
      <c r="I10" s="12" t="s">
        <v>1</v>
      </c>
      <c r="J10" s="14" t="s">
        <v>64</v>
      </c>
      <c r="M10" s="26"/>
    </row>
    <row r="11" spans="1:13" s="9" customFormat="1" ht="18.95" customHeight="1" x14ac:dyDescent="0.3">
      <c r="A11" s="10" t="s">
        <v>38</v>
      </c>
      <c r="B11" s="11"/>
      <c r="C11" s="12" t="s">
        <v>6</v>
      </c>
      <c r="D11" s="25">
        <v>2725</v>
      </c>
      <c r="E11" s="13">
        <v>45</v>
      </c>
      <c r="F11" s="13">
        <v>69</v>
      </c>
      <c r="G11" s="13">
        <v>69</v>
      </c>
      <c r="H11" s="13">
        <v>69</v>
      </c>
      <c r="I11" s="12" t="s">
        <v>1</v>
      </c>
      <c r="J11" s="14" t="s">
        <v>83</v>
      </c>
    </row>
    <row r="12" spans="1:13" s="9" customFormat="1" ht="18.95" customHeight="1" x14ac:dyDescent="0.3">
      <c r="A12" s="10" t="s">
        <v>65</v>
      </c>
      <c r="B12" s="11"/>
      <c r="C12" s="12" t="s">
        <v>6</v>
      </c>
      <c r="D12" s="25">
        <v>5790</v>
      </c>
      <c r="E12" s="13">
        <v>3869.8119999999999</v>
      </c>
      <c r="F12" s="13">
        <v>3584.7510000000002</v>
      </c>
      <c r="G12" s="13">
        <v>3749.4340000000002</v>
      </c>
      <c r="H12" s="13">
        <v>3531.5340000000001</v>
      </c>
      <c r="I12" s="12" t="s">
        <v>1</v>
      </c>
      <c r="J12" s="15" t="s">
        <v>66</v>
      </c>
    </row>
    <row r="13" spans="1:13" s="9" customFormat="1" ht="17.100000000000001" customHeight="1" x14ac:dyDescent="0.3">
      <c r="A13" s="10" t="s">
        <v>39</v>
      </c>
      <c r="B13" s="11"/>
      <c r="C13" s="12" t="s">
        <v>6</v>
      </c>
      <c r="D13" s="25">
        <v>2989</v>
      </c>
      <c r="E13" s="13">
        <v>1543.5619999999999</v>
      </c>
      <c r="F13" s="13">
        <v>1543.56</v>
      </c>
      <c r="G13" s="13">
        <v>1543.56</v>
      </c>
      <c r="H13" s="13">
        <v>1543.56</v>
      </c>
      <c r="I13" s="12" t="s">
        <v>1</v>
      </c>
      <c r="J13" s="15" t="s">
        <v>44</v>
      </c>
    </row>
    <row r="14" spans="1:13" s="9" customFormat="1" ht="18.95" customHeight="1" x14ac:dyDescent="0.3">
      <c r="A14" s="10" t="s">
        <v>67</v>
      </c>
      <c r="B14" s="11"/>
      <c r="C14" s="12" t="s">
        <v>6</v>
      </c>
      <c r="D14" s="25">
        <v>1565</v>
      </c>
      <c r="E14" s="13">
        <v>559.04200000000003</v>
      </c>
      <c r="F14" s="13">
        <v>395.577</v>
      </c>
      <c r="G14" s="13">
        <v>556.84</v>
      </c>
      <c r="H14" s="13">
        <v>395.577</v>
      </c>
      <c r="I14" s="12" t="s">
        <v>1</v>
      </c>
      <c r="J14" s="15" t="s">
        <v>68</v>
      </c>
    </row>
    <row r="15" spans="1:13" s="9" customFormat="1" ht="17.100000000000001" customHeight="1" x14ac:dyDescent="0.3">
      <c r="A15" s="10" t="s">
        <v>41</v>
      </c>
      <c r="B15" s="11"/>
      <c r="C15" s="12" t="s">
        <v>6</v>
      </c>
      <c r="D15" s="25">
        <v>900</v>
      </c>
      <c r="E15" s="13">
        <v>376.81099999999998</v>
      </c>
      <c r="F15" s="13">
        <v>376.61099999999999</v>
      </c>
      <c r="G15" s="13">
        <v>396.46100000000001</v>
      </c>
      <c r="H15" s="13">
        <v>396.46100000000001</v>
      </c>
      <c r="I15" s="12" t="s">
        <v>1</v>
      </c>
      <c r="J15" s="15" t="s">
        <v>81</v>
      </c>
      <c r="M15" s="16"/>
    </row>
    <row r="16" spans="1:13" s="9" customFormat="1" ht="17.100000000000001" customHeight="1" x14ac:dyDescent="0.3">
      <c r="A16" s="10" t="s">
        <v>42</v>
      </c>
      <c r="B16" s="11"/>
      <c r="C16" s="12" t="s">
        <v>6</v>
      </c>
      <c r="D16" s="25">
        <v>75</v>
      </c>
      <c r="E16" s="13">
        <v>34.43</v>
      </c>
      <c r="F16" s="13">
        <v>34.43</v>
      </c>
      <c r="G16" s="13">
        <v>34.43</v>
      </c>
      <c r="H16" s="13">
        <v>34.43</v>
      </c>
      <c r="I16" s="12" t="s">
        <v>1</v>
      </c>
      <c r="J16" s="15" t="s">
        <v>45</v>
      </c>
      <c r="M16" s="16"/>
    </row>
    <row r="17" spans="1:12" s="9" customFormat="1" ht="18.95" customHeight="1" x14ac:dyDescent="0.3">
      <c r="A17" s="10" t="s">
        <v>69</v>
      </c>
      <c r="B17" s="11"/>
      <c r="C17" s="12" t="s">
        <v>6</v>
      </c>
      <c r="D17" s="25">
        <v>308</v>
      </c>
      <c r="E17" s="13">
        <v>213.69399999999999</v>
      </c>
      <c r="F17" s="13">
        <v>214.988</v>
      </c>
      <c r="G17" s="13">
        <v>213.69900000000001</v>
      </c>
      <c r="H17" s="13">
        <v>213.69900000000001</v>
      </c>
      <c r="I17" s="12" t="s">
        <v>1</v>
      </c>
      <c r="J17" s="15" t="s">
        <v>70</v>
      </c>
    </row>
    <row r="18" spans="1:12" s="9" customFormat="1" ht="18.95" customHeight="1" x14ac:dyDescent="0.3">
      <c r="A18" s="10" t="s">
        <v>71</v>
      </c>
      <c r="B18" s="11"/>
      <c r="C18" s="12" t="s">
        <v>6</v>
      </c>
      <c r="D18" s="25">
        <v>2920</v>
      </c>
      <c r="E18" s="13">
        <v>2918.4</v>
      </c>
      <c r="F18" s="13">
        <v>2918.4</v>
      </c>
      <c r="G18" s="13">
        <v>2918.4</v>
      </c>
      <c r="H18" s="13">
        <v>2918.4</v>
      </c>
      <c r="I18" s="12" t="s">
        <v>1</v>
      </c>
      <c r="J18" s="15" t="s">
        <v>72</v>
      </c>
    </row>
    <row r="19" spans="1:12" s="9" customFormat="1" ht="18.95" customHeight="1" x14ac:dyDescent="0.3">
      <c r="A19" s="10" t="s">
        <v>50</v>
      </c>
      <c r="B19" s="11"/>
      <c r="C19" s="12" t="s">
        <v>6</v>
      </c>
      <c r="D19" s="17">
        <v>0</v>
      </c>
      <c r="E19" s="13">
        <v>0.3</v>
      </c>
      <c r="F19" s="13">
        <v>0.3</v>
      </c>
      <c r="G19" s="13">
        <v>0.3</v>
      </c>
      <c r="H19" s="13">
        <v>0.3</v>
      </c>
      <c r="I19" s="12" t="s">
        <v>1</v>
      </c>
      <c r="J19" s="15" t="s">
        <v>46</v>
      </c>
    </row>
    <row r="20" spans="1:12" s="9" customFormat="1" ht="18.95" customHeight="1" x14ac:dyDescent="0.3">
      <c r="A20" s="10" t="s">
        <v>86</v>
      </c>
      <c r="B20" s="11"/>
      <c r="C20" s="12" t="s">
        <v>6</v>
      </c>
      <c r="D20" s="17">
        <v>0</v>
      </c>
      <c r="E20" s="13">
        <v>0</v>
      </c>
      <c r="F20" s="13">
        <v>20.95</v>
      </c>
      <c r="G20" s="13">
        <v>20.95</v>
      </c>
      <c r="H20" s="13">
        <v>20.95</v>
      </c>
      <c r="I20" s="12" t="s">
        <v>1</v>
      </c>
      <c r="J20" s="15" t="s">
        <v>87</v>
      </c>
    </row>
    <row r="21" spans="1:12" s="9" customFormat="1" ht="18.95" customHeight="1" x14ac:dyDescent="0.3">
      <c r="A21" s="72" t="s">
        <v>8</v>
      </c>
      <c r="B21" s="73"/>
      <c r="C21" s="48" t="s">
        <v>7</v>
      </c>
      <c r="D21" s="45">
        <f>SUM(D23:D27)</f>
        <v>26900.98</v>
      </c>
      <c r="E21" s="45">
        <f>SUM(E23:E27)</f>
        <v>6344.3819999999996</v>
      </c>
      <c r="F21" s="45">
        <f>SUM(F23:F27)</f>
        <v>6410.8199999999988</v>
      </c>
      <c r="G21" s="45">
        <f>SUM(G23:G27)</f>
        <v>7240.2169999999996</v>
      </c>
      <c r="H21" s="46">
        <f>SUM(H23:H27)</f>
        <v>2567.46</v>
      </c>
      <c r="I21" s="50" t="s">
        <v>2</v>
      </c>
      <c r="J21" s="50" t="s">
        <v>17</v>
      </c>
    </row>
    <row r="22" spans="1:12" s="9" customFormat="1" ht="36.950000000000003" customHeight="1" x14ac:dyDescent="0.3">
      <c r="A22" s="70" t="s">
        <v>60</v>
      </c>
      <c r="B22" s="71"/>
      <c r="C22" s="39" t="s">
        <v>30</v>
      </c>
      <c r="D22" s="40">
        <f>+D21/D34*100</f>
        <v>21.204079863163784</v>
      </c>
      <c r="E22" s="40">
        <f>+E21/E34*100</f>
        <v>7.6298637302279175</v>
      </c>
      <c r="F22" s="40">
        <f>+F21/F34*100</f>
        <v>7.5506156321330034</v>
      </c>
      <c r="G22" s="40">
        <f>+G21/G34*100</f>
        <v>8.5467632642321476</v>
      </c>
      <c r="H22" s="40">
        <f>+H21/H34*100</f>
        <v>16.443899330385019</v>
      </c>
      <c r="I22" s="39" t="s">
        <v>31</v>
      </c>
      <c r="J22" s="42" t="s">
        <v>78</v>
      </c>
    </row>
    <row r="23" spans="1:12" s="9" customFormat="1" ht="18.95" customHeight="1" x14ac:dyDescent="0.3">
      <c r="A23" s="18" t="s">
        <v>73</v>
      </c>
      <c r="B23" s="18"/>
      <c r="C23" s="12" t="s">
        <v>7</v>
      </c>
      <c r="D23" s="25">
        <v>100</v>
      </c>
      <c r="E23" s="19">
        <v>8.9700000000000006</v>
      </c>
      <c r="F23" s="19">
        <v>10.600000000000001</v>
      </c>
      <c r="G23" s="19">
        <v>8.9700000000000006</v>
      </c>
      <c r="H23" s="19">
        <v>1.45</v>
      </c>
      <c r="I23" s="20" t="s">
        <v>2</v>
      </c>
      <c r="J23" s="15" t="s">
        <v>74</v>
      </c>
    </row>
    <row r="24" spans="1:12" s="9" customFormat="1" ht="17.100000000000001" customHeight="1" x14ac:dyDescent="0.3">
      <c r="A24" s="10" t="s">
        <v>9</v>
      </c>
      <c r="B24" s="11"/>
      <c r="C24" s="12" t="s">
        <v>7</v>
      </c>
      <c r="D24" s="25">
        <v>23000</v>
      </c>
      <c r="E24" s="19">
        <v>5457.49</v>
      </c>
      <c r="F24" s="19">
        <v>5427.6999999999989</v>
      </c>
      <c r="G24" s="19">
        <v>6354.17</v>
      </c>
      <c r="H24" s="19">
        <v>2487.8200000000002</v>
      </c>
      <c r="I24" s="20" t="s">
        <v>2</v>
      </c>
      <c r="J24" s="15" t="s">
        <v>47</v>
      </c>
    </row>
    <row r="25" spans="1:12" s="9" customFormat="1" ht="17.100000000000001" customHeight="1" x14ac:dyDescent="0.3">
      <c r="A25" s="21" t="s">
        <v>10</v>
      </c>
      <c r="B25" s="21"/>
      <c r="C25" s="12" t="s">
        <v>7</v>
      </c>
      <c r="D25" s="25">
        <v>1283.44</v>
      </c>
      <c r="E25" s="19">
        <v>678.11</v>
      </c>
      <c r="F25" s="19">
        <v>702.48</v>
      </c>
      <c r="G25" s="19">
        <v>669.46699999999998</v>
      </c>
      <c r="H25" s="19">
        <v>34.78</v>
      </c>
      <c r="I25" s="20" t="s">
        <v>2</v>
      </c>
      <c r="J25" s="15" t="s">
        <v>48</v>
      </c>
      <c r="L25" s="26"/>
    </row>
    <row r="26" spans="1:12" s="9" customFormat="1" ht="17.100000000000001" customHeight="1" x14ac:dyDescent="0.3">
      <c r="A26" s="18" t="s">
        <v>11</v>
      </c>
      <c r="B26" s="18"/>
      <c r="C26" s="12" t="s">
        <v>7</v>
      </c>
      <c r="D26" s="25">
        <v>494.54</v>
      </c>
      <c r="E26" s="19">
        <v>199.81200000000001</v>
      </c>
      <c r="F26" s="19">
        <v>270.03999999999996</v>
      </c>
      <c r="G26" s="19">
        <v>207.61</v>
      </c>
      <c r="H26" s="19">
        <v>43.41</v>
      </c>
      <c r="I26" s="20" t="s">
        <v>2</v>
      </c>
      <c r="J26" s="15" t="s">
        <v>82</v>
      </c>
    </row>
    <row r="27" spans="1:12" s="9" customFormat="1" ht="17.100000000000001" customHeight="1" x14ac:dyDescent="0.3">
      <c r="A27" s="18" t="s">
        <v>43</v>
      </c>
      <c r="B27" s="18"/>
      <c r="C27" s="12" t="s">
        <v>7</v>
      </c>
      <c r="D27" s="25">
        <v>2023</v>
      </c>
      <c r="E27" s="22">
        <v>0</v>
      </c>
      <c r="F27" s="22">
        <v>0</v>
      </c>
      <c r="G27" s="22">
        <v>0</v>
      </c>
      <c r="H27" s="22">
        <v>0</v>
      </c>
      <c r="I27" s="20" t="s">
        <v>2</v>
      </c>
      <c r="J27" s="15" t="s">
        <v>49</v>
      </c>
    </row>
    <row r="28" spans="1:12" s="9" customFormat="1" ht="18.95" customHeight="1" x14ac:dyDescent="0.3">
      <c r="A28" s="72" t="s">
        <v>12</v>
      </c>
      <c r="B28" s="73"/>
      <c r="C28" s="48" t="s">
        <v>7</v>
      </c>
      <c r="D28" s="49">
        <v>4085</v>
      </c>
      <c r="E28" s="45">
        <v>2038.2739999999999</v>
      </c>
      <c r="F28" s="45">
        <v>2024.73</v>
      </c>
      <c r="G28" s="45">
        <v>1692.28</v>
      </c>
      <c r="H28" s="45">
        <v>282.71300000000002</v>
      </c>
      <c r="I28" s="50" t="s">
        <v>2</v>
      </c>
      <c r="J28" s="58" t="s">
        <v>18</v>
      </c>
    </row>
    <row r="29" spans="1:12" s="9" customFormat="1" ht="36.950000000000003" customHeight="1" x14ac:dyDescent="0.3">
      <c r="A29" s="70" t="s">
        <v>61</v>
      </c>
      <c r="B29" s="71"/>
      <c r="C29" s="39" t="s">
        <v>30</v>
      </c>
      <c r="D29" s="43">
        <f>+D28/D34*100</f>
        <v>3.2199074621453967</v>
      </c>
      <c r="E29" s="43">
        <f>+E28/E34*100</f>
        <v>2.4512636321183967</v>
      </c>
      <c r="F29" s="43">
        <f>+F28/F34*100</f>
        <v>2.3847117824004824</v>
      </c>
      <c r="G29" s="43">
        <f>+G28/G34*100</f>
        <v>1.9976634038447714</v>
      </c>
      <c r="H29" s="44">
        <f>+H28/H34*100</f>
        <v>1.810701670674963</v>
      </c>
      <c r="I29" s="39" t="s">
        <v>31</v>
      </c>
      <c r="J29" s="57" t="s">
        <v>79</v>
      </c>
      <c r="L29" s="26"/>
    </row>
    <row r="30" spans="1:12" s="9" customFormat="1" ht="17.100000000000001" customHeight="1" x14ac:dyDescent="0.3">
      <c r="A30" s="10" t="s">
        <v>13</v>
      </c>
      <c r="B30" s="11"/>
      <c r="C30" s="20" t="s">
        <v>16</v>
      </c>
      <c r="D30" s="23">
        <v>7.5</v>
      </c>
      <c r="E30" s="19">
        <v>3.5339999999999998</v>
      </c>
      <c r="F30" s="19">
        <v>3.43</v>
      </c>
      <c r="G30" s="19">
        <v>3.4350000000000001</v>
      </c>
      <c r="H30" s="19">
        <v>3.5049999999999999</v>
      </c>
      <c r="I30" s="20" t="s">
        <v>19</v>
      </c>
      <c r="J30" s="18" t="s">
        <v>20</v>
      </c>
    </row>
    <row r="31" spans="1:12" s="9" customFormat="1" ht="17.100000000000001" customHeight="1" x14ac:dyDescent="0.3">
      <c r="A31" s="10" t="s">
        <v>14</v>
      </c>
      <c r="B31" s="11"/>
      <c r="C31" s="20" t="s">
        <v>16</v>
      </c>
      <c r="D31" s="23">
        <v>8</v>
      </c>
      <c r="E31" s="19">
        <v>4.3869999999999996</v>
      </c>
      <c r="F31" s="19">
        <v>4.3882000000000003</v>
      </c>
      <c r="G31" s="19">
        <v>3.3460000000000001</v>
      </c>
      <c r="H31" s="19">
        <v>3.4849999999999999</v>
      </c>
      <c r="I31" s="20" t="s">
        <v>19</v>
      </c>
      <c r="J31" s="18" t="s">
        <v>21</v>
      </c>
    </row>
    <row r="32" spans="1:12" s="9" customFormat="1" ht="17.100000000000001" customHeight="1" x14ac:dyDescent="0.3">
      <c r="A32" s="18" t="s">
        <v>56</v>
      </c>
      <c r="B32" s="18"/>
      <c r="C32" s="20" t="s">
        <v>16</v>
      </c>
      <c r="D32" s="23">
        <v>0.53</v>
      </c>
      <c r="E32" s="19">
        <v>0</v>
      </c>
      <c r="F32" s="19">
        <v>0</v>
      </c>
      <c r="G32" s="19">
        <v>0</v>
      </c>
      <c r="H32" s="19">
        <v>0</v>
      </c>
      <c r="I32" s="20" t="s">
        <v>19</v>
      </c>
      <c r="J32" s="18" t="s">
        <v>57</v>
      </c>
    </row>
    <row r="33" spans="1:10" s="9" customFormat="1" ht="18.95" customHeight="1" x14ac:dyDescent="0.3">
      <c r="A33" s="61" t="s">
        <v>15</v>
      </c>
      <c r="B33" s="61"/>
      <c r="C33" s="61"/>
      <c r="D33" s="45">
        <f>+D28+D21+D8</f>
        <v>38283.979999999996</v>
      </c>
      <c r="E33" s="45">
        <f>+E28+E21+E8</f>
        <v>12156.41</v>
      </c>
      <c r="F33" s="45">
        <f>+F28+F21+F8</f>
        <v>12435.8</v>
      </c>
      <c r="G33" s="45">
        <f>+G28+G21+G8</f>
        <v>12779.365</v>
      </c>
      <c r="H33" s="46">
        <f>+H28+H21+H8</f>
        <v>3658.8648000000003</v>
      </c>
      <c r="I33" s="74" t="s">
        <v>22</v>
      </c>
      <c r="J33" s="75"/>
    </row>
    <row r="34" spans="1:10" s="9" customFormat="1" ht="18.95" customHeight="1" x14ac:dyDescent="0.3">
      <c r="A34" s="76" t="s">
        <v>27</v>
      </c>
      <c r="B34" s="76"/>
      <c r="C34" s="76"/>
      <c r="D34" s="55">
        <v>126867</v>
      </c>
      <c r="E34" s="56">
        <v>83151.97</v>
      </c>
      <c r="F34" s="56">
        <v>84904.6</v>
      </c>
      <c r="G34" s="56">
        <v>84712.97</v>
      </c>
      <c r="H34" s="56">
        <v>15613.45</v>
      </c>
      <c r="I34" s="77" t="s">
        <v>23</v>
      </c>
      <c r="J34" s="78"/>
    </row>
    <row r="35" spans="1:10" s="9" customFormat="1" ht="18.95" customHeight="1" x14ac:dyDescent="0.3">
      <c r="A35" s="61" t="s">
        <v>40</v>
      </c>
      <c r="B35" s="61"/>
      <c r="C35" s="61"/>
      <c r="D35" s="47">
        <v>30</v>
      </c>
      <c r="E35" s="45">
        <f t="shared" ref="E35" si="0">+E33*100/E34</f>
        <v>14.619509315293431</v>
      </c>
      <c r="F35" s="45">
        <f>+F9+F22+F29</f>
        <v>14.646791811044395</v>
      </c>
      <c r="G35" s="45">
        <f>+G9+G22+G29</f>
        <v>15.085488089958362</v>
      </c>
      <c r="H35" s="46">
        <f>+H9+H22+H29</f>
        <v>23.434057175063803</v>
      </c>
      <c r="I35" s="62" t="s">
        <v>24</v>
      </c>
      <c r="J35" s="63"/>
    </row>
    <row r="36" spans="1:10" s="27" customFormat="1" ht="15" customHeight="1" x14ac:dyDescent="0.25">
      <c r="A36" s="27" t="s">
        <v>29</v>
      </c>
      <c r="C36" s="28"/>
      <c r="D36" s="29"/>
      <c r="G36" s="30" t="s">
        <v>77</v>
      </c>
      <c r="J36" s="28"/>
    </row>
    <row r="37" spans="1:10" s="27" customFormat="1" ht="15" customHeight="1" x14ac:dyDescent="0.25">
      <c r="A37" s="31" t="s">
        <v>84</v>
      </c>
      <c r="B37" s="31" t="s">
        <v>94</v>
      </c>
      <c r="C37" s="32"/>
      <c r="D37" s="33"/>
      <c r="G37" s="34" t="s">
        <v>76</v>
      </c>
      <c r="H37" s="27" t="s">
        <v>95</v>
      </c>
    </row>
    <row r="38" spans="1:10" s="27" customFormat="1" ht="15" customHeight="1" x14ac:dyDescent="0.25">
      <c r="A38" s="35" t="s">
        <v>51</v>
      </c>
      <c r="B38" s="31" t="s">
        <v>52</v>
      </c>
      <c r="C38" s="32"/>
      <c r="D38" s="33"/>
      <c r="F38" s="36"/>
      <c r="H38" s="27" t="s">
        <v>35</v>
      </c>
      <c r="J38" s="28"/>
    </row>
    <row r="39" spans="1:10" s="27" customFormat="1" ht="15" customHeight="1" x14ac:dyDescent="0.25">
      <c r="A39" s="35" t="s">
        <v>53</v>
      </c>
      <c r="B39" s="31" t="s">
        <v>102</v>
      </c>
      <c r="C39" s="32"/>
      <c r="D39" s="33"/>
      <c r="F39" s="36"/>
      <c r="H39" s="27" t="s">
        <v>103</v>
      </c>
      <c r="J39" s="28"/>
    </row>
    <row r="40" spans="1:10" s="27" customFormat="1" ht="15" customHeight="1" x14ac:dyDescent="0.25">
      <c r="A40" s="35" t="s">
        <v>53</v>
      </c>
      <c r="B40" s="31" t="s">
        <v>32</v>
      </c>
      <c r="C40" s="32"/>
      <c r="D40" s="33"/>
      <c r="F40" s="36"/>
      <c r="H40" s="27" t="s">
        <v>36</v>
      </c>
      <c r="J40" s="28"/>
    </row>
    <row r="41" spans="1:10" s="27" customFormat="1" ht="15" customHeight="1" x14ac:dyDescent="0.25">
      <c r="A41" s="35" t="s">
        <v>53</v>
      </c>
      <c r="B41" s="31" t="s">
        <v>54</v>
      </c>
      <c r="C41" s="32"/>
      <c r="D41" s="33"/>
      <c r="F41" s="36"/>
      <c r="H41" s="27" t="s">
        <v>55</v>
      </c>
      <c r="J41" s="28"/>
    </row>
    <row r="42" spans="1:10" s="27" customFormat="1" ht="15" customHeight="1" x14ac:dyDescent="0.25">
      <c r="A42" s="35" t="s">
        <v>51</v>
      </c>
      <c r="B42" s="31" t="s">
        <v>33</v>
      </c>
      <c r="C42" s="32"/>
      <c r="D42" s="33"/>
      <c r="F42" s="36"/>
      <c r="H42" s="27" t="s">
        <v>37</v>
      </c>
      <c r="J42" s="28"/>
    </row>
    <row r="43" spans="1:10" s="27" customFormat="1" ht="15" customHeight="1" x14ac:dyDescent="0.25">
      <c r="A43" s="35" t="s">
        <v>51</v>
      </c>
      <c r="B43" s="31" t="s">
        <v>34</v>
      </c>
      <c r="C43" s="32"/>
      <c r="D43" s="33"/>
      <c r="F43" s="36"/>
      <c r="H43" s="27" t="s">
        <v>85</v>
      </c>
      <c r="J43" s="28"/>
    </row>
    <row r="44" spans="1:10" s="27" customFormat="1" ht="12.95" customHeight="1" x14ac:dyDescent="0.25">
      <c r="A44" s="27" t="s">
        <v>101</v>
      </c>
      <c r="J44" s="37" t="s">
        <v>100</v>
      </c>
    </row>
    <row r="46" spans="1:10" x14ac:dyDescent="0.35">
      <c r="D46" s="7"/>
    </row>
  </sheetData>
  <mergeCells count="20">
    <mergeCell ref="A35:C35"/>
    <mergeCell ref="I35:J35"/>
    <mergeCell ref="A7:B8"/>
    <mergeCell ref="J7:J8"/>
    <mergeCell ref="A9:B9"/>
    <mergeCell ref="A21:B21"/>
    <mergeCell ref="A22:B22"/>
    <mergeCell ref="A28:B28"/>
    <mergeCell ref="A29:B29"/>
    <mergeCell ref="A33:C33"/>
    <mergeCell ref="I33:J33"/>
    <mergeCell ref="A34:C34"/>
    <mergeCell ref="I34:J34"/>
    <mergeCell ref="J3:J6"/>
    <mergeCell ref="E4:H4"/>
    <mergeCell ref="A3:B6"/>
    <mergeCell ref="C3:C6"/>
    <mergeCell ref="D3:D6"/>
    <mergeCell ref="E3:H3"/>
    <mergeCell ref="I3:I6"/>
  </mergeCells>
  <printOptions horizontalCentered="1" verticalCentered="1"/>
  <pageMargins left="0" right="0" top="0" bottom="0" header="0.11811023622047245" footer="0.11811023622047245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20361-435F-4E46-A5D2-CE73675BF7CE}">
  <dimension ref="A1:M46"/>
  <sheetViews>
    <sheetView showGridLines="0" tabSelected="1" zoomScale="110" zoomScaleNormal="110" workbookViewId="0"/>
  </sheetViews>
  <sheetFormatPr defaultColWidth="9" defaultRowHeight="21" x14ac:dyDescent="0.35"/>
  <cols>
    <col min="1" max="1" width="7.5703125" style="4" customWidth="1"/>
    <col min="2" max="2" width="40.7109375" style="4" customWidth="1"/>
    <col min="3" max="3" width="22.7109375" style="4" customWidth="1"/>
    <col min="4" max="4" width="14.7109375" style="4" customWidth="1"/>
    <col min="5" max="7" width="12.7109375" style="4" customWidth="1"/>
    <col min="8" max="8" width="15.7109375" style="4" customWidth="1"/>
    <col min="9" max="9" width="16.7109375" style="4" customWidth="1"/>
    <col min="10" max="10" width="42.7109375" style="4" customWidth="1"/>
    <col min="11" max="11" width="9" style="4"/>
    <col min="12" max="12" width="15.5703125" style="4" customWidth="1"/>
    <col min="13" max="16384" width="9" style="4"/>
  </cols>
  <sheetData>
    <row r="1" spans="1:13" ht="30" customHeight="1" x14ac:dyDescent="0.45">
      <c r="A1" s="8" t="s">
        <v>106</v>
      </c>
      <c r="B1" s="1"/>
      <c r="C1" s="2"/>
      <c r="D1" s="2"/>
      <c r="E1" s="2"/>
      <c r="F1" s="2"/>
      <c r="G1" s="2"/>
      <c r="H1" s="2"/>
      <c r="I1" s="3"/>
      <c r="J1" s="3"/>
    </row>
    <row r="2" spans="1:13" ht="21" customHeight="1" x14ac:dyDescent="0.45">
      <c r="A2" s="24" t="s">
        <v>28</v>
      </c>
      <c r="B2" s="5"/>
      <c r="I2" s="6"/>
      <c r="J2" s="6"/>
    </row>
    <row r="3" spans="1:13" s="9" customFormat="1" ht="15.95" customHeight="1" x14ac:dyDescent="0.3">
      <c r="A3" s="84" t="s">
        <v>0</v>
      </c>
      <c r="B3" s="85"/>
      <c r="C3" s="79" t="s">
        <v>5</v>
      </c>
      <c r="D3" s="90" t="s">
        <v>75</v>
      </c>
      <c r="E3" s="93" t="s">
        <v>25</v>
      </c>
      <c r="F3" s="94"/>
      <c r="G3" s="94"/>
      <c r="H3" s="95"/>
      <c r="I3" s="79" t="s">
        <v>4</v>
      </c>
      <c r="J3" s="79" t="s">
        <v>3</v>
      </c>
    </row>
    <row r="4" spans="1:13" s="9" customFormat="1" ht="15.95" customHeight="1" x14ac:dyDescent="0.3">
      <c r="A4" s="86"/>
      <c r="B4" s="87"/>
      <c r="C4" s="80"/>
      <c r="D4" s="91"/>
      <c r="E4" s="81" t="s">
        <v>26</v>
      </c>
      <c r="F4" s="82"/>
      <c r="G4" s="82"/>
      <c r="H4" s="83"/>
      <c r="I4" s="80"/>
      <c r="J4" s="80"/>
    </row>
    <row r="5" spans="1:13" s="9" customFormat="1" ht="15.95" customHeight="1" x14ac:dyDescent="0.3">
      <c r="A5" s="86"/>
      <c r="B5" s="87"/>
      <c r="C5" s="80"/>
      <c r="D5" s="91"/>
      <c r="E5" s="53">
        <v>2566</v>
      </c>
      <c r="F5" s="53">
        <v>2567</v>
      </c>
      <c r="G5" s="53">
        <v>2568</v>
      </c>
      <c r="H5" s="53" t="s">
        <v>104</v>
      </c>
      <c r="I5" s="80"/>
      <c r="J5" s="80"/>
    </row>
    <row r="6" spans="1:13" s="9" customFormat="1" ht="15.95" customHeight="1" x14ac:dyDescent="0.3">
      <c r="A6" s="88"/>
      <c r="B6" s="89"/>
      <c r="C6" s="80"/>
      <c r="D6" s="92"/>
      <c r="E6" s="54">
        <v>2023</v>
      </c>
      <c r="F6" s="54">
        <v>2024</v>
      </c>
      <c r="G6" s="54">
        <v>2025</v>
      </c>
      <c r="H6" s="54" t="s">
        <v>107</v>
      </c>
      <c r="I6" s="80"/>
      <c r="J6" s="80"/>
    </row>
    <row r="7" spans="1:13" s="9" customFormat="1" ht="18" customHeight="1" x14ac:dyDescent="0.3">
      <c r="A7" s="64" t="s">
        <v>62</v>
      </c>
      <c r="B7" s="65"/>
      <c r="C7" s="48" t="s">
        <v>6</v>
      </c>
      <c r="D7" s="49">
        <v>29411</v>
      </c>
      <c r="E7" s="49">
        <v>12810.368999999997</v>
      </c>
      <c r="F7" s="49">
        <v>16356.055</v>
      </c>
      <c r="G7" s="49">
        <v>16597.941999999999</v>
      </c>
      <c r="H7" s="52">
        <v>17046.25</v>
      </c>
      <c r="I7" s="50" t="s">
        <v>1</v>
      </c>
      <c r="J7" s="68" t="s">
        <v>59</v>
      </c>
    </row>
    <row r="8" spans="1:13" s="9" customFormat="1" ht="18.95" customHeight="1" x14ac:dyDescent="0.3">
      <c r="A8" s="66"/>
      <c r="B8" s="67"/>
      <c r="C8" s="48" t="s">
        <v>7</v>
      </c>
      <c r="D8" s="49">
        <v>7298</v>
      </c>
      <c r="E8" s="45">
        <v>3773.7539999999999</v>
      </c>
      <c r="F8" s="45">
        <v>4000.25</v>
      </c>
      <c r="G8" s="45">
        <v>3846.8679999999999</v>
      </c>
      <c r="H8" s="45">
        <v>1265.9929999999999</v>
      </c>
      <c r="I8" s="50" t="s">
        <v>2</v>
      </c>
      <c r="J8" s="69"/>
    </row>
    <row r="9" spans="1:13" s="9" customFormat="1" ht="36.950000000000003" customHeight="1" x14ac:dyDescent="0.3">
      <c r="A9" s="70" t="s">
        <v>58</v>
      </c>
      <c r="B9" s="71"/>
      <c r="C9" s="39" t="s">
        <v>30</v>
      </c>
      <c r="D9" s="40">
        <v>5.7524809446112855</v>
      </c>
      <c r="E9" s="40">
        <v>4.5383819529471161</v>
      </c>
      <c r="F9" s="40">
        <v>4.7114643965109071</v>
      </c>
      <c r="G9" s="40">
        <v>4.5410614218814427</v>
      </c>
      <c r="H9" s="40">
        <v>5.2395579708975291</v>
      </c>
      <c r="I9" s="39" t="s">
        <v>31</v>
      </c>
      <c r="J9" s="60" t="s">
        <v>80</v>
      </c>
    </row>
    <row r="10" spans="1:13" s="9" customFormat="1" ht="18.95" customHeight="1" x14ac:dyDescent="0.3">
      <c r="A10" s="10" t="s">
        <v>63</v>
      </c>
      <c r="B10" s="11"/>
      <c r="C10" s="12" t="s">
        <v>6</v>
      </c>
      <c r="D10" s="25">
        <v>12139</v>
      </c>
      <c r="E10" s="13">
        <v>3249.3180000000002</v>
      </c>
      <c r="F10" s="13">
        <v>7197.4880000000003</v>
      </c>
      <c r="G10" s="13">
        <v>7094.8680000000004</v>
      </c>
      <c r="H10" s="13">
        <v>7919.3389999999999</v>
      </c>
      <c r="I10" s="12" t="s">
        <v>1</v>
      </c>
      <c r="J10" s="14" t="s">
        <v>64</v>
      </c>
      <c r="M10" s="26"/>
    </row>
    <row r="11" spans="1:13" s="9" customFormat="1" ht="18.95" customHeight="1" x14ac:dyDescent="0.3">
      <c r="A11" s="10" t="s">
        <v>38</v>
      </c>
      <c r="B11" s="11"/>
      <c r="C11" s="12" t="s">
        <v>6</v>
      </c>
      <c r="D11" s="25">
        <v>2725</v>
      </c>
      <c r="E11" s="13">
        <v>45</v>
      </c>
      <c r="F11" s="13">
        <v>69</v>
      </c>
      <c r="G11" s="13">
        <v>69</v>
      </c>
      <c r="H11" s="13">
        <v>69</v>
      </c>
      <c r="I11" s="12" t="s">
        <v>1</v>
      </c>
      <c r="J11" s="14" t="s">
        <v>83</v>
      </c>
    </row>
    <row r="12" spans="1:13" s="9" customFormat="1" ht="18.95" customHeight="1" x14ac:dyDescent="0.3">
      <c r="A12" s="10" t="s">
        <v>65</v>
      </c>
      <c r="B12" s="11"/>
      <c r="C12" s="12" t="s">
        <v>6</v>
      </c>
      <c r="D12" s="25">
        <v>5790</v>
      </c>
      <c r="E12" s="13">
        <v>3869.8119999999999</v>
      </c>
      <c r="F12" s="13">
        <v>3584.7510000000002</v>
      </c>
      <c r="G12" s="13">
        <v>3749.4340000000002</v>
      </c>
      <c r="H12" s="13">
        <v>3531.5340000000001</v>
      </c>
      <c r="I12" s="12" t="s">
        <v>1</v>
      </c>
      <c r="J12" s="15" t="s">
        <v>66</v>
      </c>
    </row>
    <row r="13" spans="1:13" s="9" customFormat="1" ht="17.100000000000001" customHeight="1" x14ac:dyDescent="0.3">
      <c r="A13" s="10" t="s">
        <v>39</v>
      </c>
      <c r="B13" s="11"/>
      <c r="C13" s="12" t="s">
        <v>6</v>
      </c>
      <c r="D13" s="25">
        <v>2989</v>
      </c>
      <c r="E13" s="13">
        <v>1543.5619999999999</v>
      </c>
      <c r="F13" s="13">
        <v>1543.56</v>
      </c>
      <c r="G13" s="13">
        <v>1543.56</v>
      </c>
      <c r="H13" s="13">
        <v>1543.56</v>
      </c>
      <c r="I13" s="12" t="s">
        <v>1</v>
      </c>
      <c r="J13" s="15" t="s">
        <v>44</v>
      </c>
    </row>
    <row r="14" spans="1:13" s="9" customFormat="1" ht="18.95" customHeight="1" x14ac:dyDescent="0.3">
      <c r="A14" s="10" t="s">
        <v>67</v>
      </c>
      <c r="B14" s="11"/>
      <c r="C14" s="12" t="s">
        <v>6</v>
      </c>
      <c r="D14" s="25">
        <v>1565</v>
      </c>
      <c r="E14" s="13">
        <v>559.04200000000003</v>
      </c>
      <c r="F14" s="13">
        <v>395.577</v>
      </c>
      <c r="G14" s="13">
        <v>556.84</v>
      </c>
      <c r="H14" s="13">
        <v>398.577</v>
      </c>
      <c r="I14" s="12" t="s">
        <v>1</v>
      </c>
      <c r="J14" s="15" t="s">
        <v>68</v>
      </c>
    </row>
    <row r="15" spans="1:13" s="9" customFormat="1" ht="17.100000000000001" customHeight="1" x14ac:dyDescent="0.3">
      <c r="A15" s="10" t="s">
        <v>41</v>
      </c>
      <c r="B15" s="11"/>
      <c r="C15" s="12" t="s">
        <v>6</v>
      </c>
      <c r="D15" s="25">
        <v>900</v>
      </c>
      <c r="E15" s="13">
        <v>376.81099999999998</v>
      </c>
      <c r="F15" s="13">
        <v>376.61099999999999</v>
      </c>
      <c r="G15" s="13">
        <v>396.46100000000001</v>
      </c>
      <c r="H15" s="13">
        <v>396.46100000000001</v>
      </c>
      <c r="I15" s="12" t="s">
        <v>1</v>
      </c>
      <c r="J15" s="15" t="s">
        <v>81</v>
      </c>
      <c r="M15" s="16"/>
    </row>
    <row r="16" spans="1:13" s="9" customFormat="1" ht="17.100000000000001" customHeight="1" x14ac:dyDescent="0.3">
      <c r="A16" s="10" t="s">
        <v>42</v>
      </c>
      <c r="B16" s="11"/>
      <c r="C16" s="12" t="s">
        <v>6</v>
      </c>
      <c r="D16" s="25">
        <v>75</v>
      </c>
      <c r="E16" s="13">
        <v>34.43</v>
      </c>
      <c r="F16" s="13">
        <v>34.43</v>
      </c>
      <c r="G16" s="13">
        <v>34.43</v>
      </c>
      <c r="H16" s="13">
        <v>34.43</v>
      </c>
      <c r="I16" s="12" t="s">
        <v>1</v>
      </c>
      <c r="J16" s="15" t="s">
        <v>45</v>
      </c>
      <c r="M16" s="16"/>
    </row>
    <row r="17" spans="1:12" s="9" customFormat="1" ht="18.95" customHeight="1" x14ac:dyDescent="0.3">
      <c r="A17" s="10" t="s">
        <v>69</v>
      </c>
      <c r="B17" s="11"/>
      <c r="C17" s="12" t="s">
        <v>6</v>
      </c>
      <c r="D17" s="25">
        <v>308</v>
      </c>
      <c r="E17" s="13">
        <v>213.69399999999999</v>
      </c>
      <c r="F17" s="13">
        <v>214.988</v>
      </c>
      <c r="G17" s="13">
        <v>213.69900000000001</v>
      </c>
      <c r="H17" s="13">
        <v>213.69900000000001</v>
      </c>
      <c r="I17" s="12" t="s">
        <v>1</v>
      </c>
      <c r="J17" s="15" t="s">
        <v>70</v>
      </c>
    </row>
    <row r="18" spans="1:12" s="9" customFormat="1" ht="18.95" customHeight="1" x14ac:dyDescent="0.3">
      <c r="A18" s="10" t="s">
        <v>71</v>
      </c>
      <c r="B18" s="11"/>
      <c r="C18" s="12" t="s">
        <v>6</v>
      </c>
      <c r="D18" s="25">
        <v>2920</v>
      </c>
      <c r="E18" s="13">
        <v>2918.4</v>
      </c>
      <c r="F18" s="13">
        <v>2918.4</v>
      </c>
      <c r="G18" s="13">
        <v>2918.4</v>
      </c>
      <c r="H18" s="13">
        <v>2918.4</v>
      </c>
      <c r="I18" s="12" t="s">
        <v>1</v>
      </c>
      <c r="J18" s="15" t="s">
        <v>72</v>
      </c>
    </row>
    <row r="19" spans="1:12" s="9" customFormat="1" ht="18.95" customHeight="1" x14ac:dyDescent="0.3">
      <c r="A19" s="10" t="s">
        <v>50</v>
      </c>
      <c r="B19" s="11"/>
      <c r="C19" s="12" t="s">
        <v>6</v>
      </c>
      <c r="D19" s="17">
        <v>0</v>
      </c>
      <c r="E19" s="13">
        <v>0.3</v>
      </c>
      <c r="F19" s="13">
        <v>0.3</v>
      </c>
      <c r="G19" s="13">
        <v>0.3</v>
      </c>
      <c r="H19" s="13">
        <v>0.3</v>
      </c>
      <c r="I19" s="12" t="s">
        <v>1</v>
      </c>
      <c r="J19" s="15" t="s">
        <v>46</v>
      </c>
    </row>
    <row r="20" spans="1:12" s="9" customFormat="1" ht="18.95" customHeight="1" x14ac:dyDescent="0.3">
      <c r="A20" s="10" t="s">
        <v>86</v>
      </c>
      <c r="B20" s="11"/>
      <c r="C20" s="12" t="s">
        <v>6</v>
      </c>
      <c r="D20" s="17">
        <v>0</v>
      </c>
      <c r="E20" s="13">
        <v>0</v>
      </c>
      <c r="F20" s="13">
        <v>20.95</v>
      </c>
      <c r="G20" s="13">
        <v>20.95</v>
      </c>
      <c r="H20" s="13">
        <v>20.95</v>
      </c>
      <c r="I20" s="12" t="s">
        <v>1</v>
      </c>
      <c r="J20" s="15" t="s">
        <v>87</v>
      </c>
    </row>
    <row r="21" spans="1:12" s="9" customFormat="1" ht="18.95" customHeight="1" x14ac:dyDescent="0.3">
      <c r="A21" s="72" t="s">
        <v>8</v>
      </c>
      <c r="B21" s="73"/>
      <c r="C21" s="48" t="s">
        <v>7</v>
      </c>
      <c r="D21" s="45">
        <v>26900.98</v>
      </c>
      <c r="E21" s="45">
        <v>6344.3819999999996</v>
      </c>
      <c r="F21" s="45">
        <v>6410.8199999999988</v>
      </c>
      <c r="G21" s="45">
        <v>7240.2169999999996</v>
      </c>
      <c r="H21" s="46">
        <v>3846.9870000000001</v>
      </c>
      <c r="I21" s="50" t="s">
        <v>2</v>
      </c>
      <c r="J21" s="50" t="s">
        <v>17</v>
      </c>
    </row>
    <row r="22" spans="1:12" s="9" customFormat="1" ht="36.950000000000003" customHeight="1" x14ac:dyDescent="0.3">
      <c r="A22" s="70" t="s">
        <v>60</v>
      </c>
      <c r="B22" s="71"/>
      <c r="C22" s="39" t="s">
        <v>30</v>
      </c>
      <c r="D22" s="40">
        <v>21.204079863163784</v>
      </c>
      <c r="E22" s="40">
        <v>7.6298637302279175</v>
      </c>
      <c r="F22" s="40">
        <v>7.5506156321330034</v>
      </c>
      <c r="G22" s="40">
        <v>8.5467632642321476</v>
      </c>
      <c r="H22" s="40">
        <v>15.921503041319482</v>
      </c>
      <c r="I22" s="39" t="s">
        <v>31</v>
      </c>
      <c r="J22" s="42" t="s">
        <v>78</v>
      </c>
    </row>
    <row r="23" spans="1:12" s="9" customFormat="1" ht="18.95" customHeight="1" x14ac:dyDescent="0.3">
      <c r="A23" s="18" t="s">
        <v>73</v>
      </c>
      <c r="B23" s="18"/>
      <c r="C23" s="12" t="s">
        <v>7</v>
      </c>
      <c r="D23" s="25">
        <v>100</v>
      </c>
      <c r="E23" s="19">
        <v>8.9700000000000006</v>
      </c>
      <c r="F23" s="19">
        <v>10.600000000000001</v>
      </c>
      <c r="G23" s="19">
        <v>8.9700000000000006</v>
      </c>
      <c r="H23" s="19">
        <v>2.21</v>
      </c>
      <c r="I23" s="20" t="s">
        <v>2</v>
      </c>
      <c r="J23" s="15" t="s">
        <v>74</v>
      </c>
    </row>
    <row r="24" spans="1:12" s="9" customFormat="1" ht="17.100000000000001" customHeight="1" x14ac:dyDescent="0.3">
      <c r="A24" s="10" t="s">
        <v>9</v>
      </c>
      <c r="B24" s="11"/>
      <c r="C24" s="12" t="s">
        <v>7</v>
      </c>
      <c r="D24" s="25">
        <v>23000</v>
      </c>
      <c r="E24" s="19">
        <v>5457.49</v>
      </c>
      <c r="F24" s="19">
        <v>5427.6999999999989</v>
      </c>
      <c r="G24" s="19">
        <v>6354.17</v>
      </c>
      <c r="H24" s="19">
        <v>3723.74</v>
      </c>
      <c r="I24" s="20" t="s">
        <v>2</v>
      </c>
      <c r="J24" s="15" t="s">
        <v>47</v>
      </c>
    </row>
    <row r="25" spans="1:12" s="9" customFormat="1" ht="17.100000000000001" customHeight="1" x14ac:dyDescent="0.3">
      <c r="A25" s="21" t="s">
        <v>10</v>
      </c>
      <c r="B25" s="21"/>
      <c r="C25" s="12" t="s">
        <v>7</v>
      </c>
      <c r="D25" s="25">
        <v>1283.44</v>
      </c>
      <c r="E25" s="19">
        <v>678.11</v>
      </c>
      <c r="F25" s="19">
        <v>702.48</v>
      </c>
      <c r="G25" s="19">
        <v>669.46699999999998</v>
      </c>
      <c r="H25" s="19">
        <v>56.01</v>
      </c>
      <c r="I25" s="20" t="s">
        <v>2</v>
      </c>
      <c r="J25" s="15" t="s">
        <v>48</v>
      </c>
      <c r="L25" s="26"/>
    </row>
    <row r="26" spans="1:12" s="9" customFormat="1" ht="17.100000000000001" customHeight="1" x14ac:dyDescent="0.3">
      <c r="A26" s="18" t="s">
        <v>11</v>
      </c>
      <c r="B26" s="18"/>
      <c r="C26" s="12" t="s">
        <v>7</v>
      </c>
      <c r="D26" s="25">
        <v>494.54</v>
      </c>
      <c r="E26" s="19">
        <v>199.81200000000001</v>
      </c>
      <c r="F26" s="19">
        <v>270.03999999999996</v>
      </c>
      <c r="G26" s="19">
        <v>207.61</v>
      </c>
      <c r="H26" s="19">
        <v>65.027000000000001</v>
      </c>
      <c r="I26" s="20" t="s">
        <v>2</v>
      </c>
      <c r="J26" s="15" t="s">
        <v>82</v>
      </c>
    </row>
    <row r="27" spans="1:12" s="9" customFormat="1" ht="17.100000000000001" customHeight="1" x14ac:dyDescent="0.3">
      <c r="A27" s="18" t="s">
        <v>43</v>
      </c>
      <c r="B27" s="18"/>
      <c r="C27" s="12" t="s">
        <v>7</v>
      </c>
      <c r="D27" s="25">
        <v>2023</v>
      </c>
      <c r="E27" s="22">
        <v>0</v>
      </c>
      <c r="F27" s="22">
        <v>0</v>
      </c>
      <c r="G27" s="22">
        <v>0</v>
      </c>
      <c r="H27" s="22">
        <v>0</v>
      </c>
      <c r="I27" s="20" t="s">
        <v>2</v>
      </c>
      <c r="J27" s="15" t="s">
        <v>49</v>
      </c>
    </row>
    <row r="28" spans="1:12" s="9" customFormat="1" ht="18.95" customHeight="1" x14ac:dyDescent="0.3">
      <c r="A28" s="72" t="s">
        <v>12</v>
      </c>
      <c r="B28" s="73"/>
      <c r="C28" s="48" t="s">
        <v>7</v>
      </c>
      <c r="D28" s="49">
        <v>4085</v>
      </c>
      <c r="E28" s="45">
        <v>2038.2739999999999</v>
      </c>
      <c r="F28" s="45">
        <v>2024.73</v>
      </c>
      <c r="G28" s="45">
        <v>1692.28</v>
      </c>
      <c r="H28" s="45">
        <v>470.66500000000002</v>
      </c>
      <c r="I28" s="50" t="s">
        <v>2</v>
      </c>
      <c r="J28" s="59" t="s">
        <v>18</v>
      </c>
    </row>
    <row r="29" spans="1:12" s="9" customFormat="1" ht="36.950000000000003" customHeight="1" x14ac:dyDescent="0.3">
      <c r="A29" s="70" t="s">
        <v>61</v>
      </c>
      <c r="B29" s="71"/>
      <c r="C29" s="39" t="s">
        <v>30</v>
      </c>
      <c r="D29" s="43">
        <v>3.2199074621453967</v>
      </c>
      <c r="E29" s="43">
        <v>2.4512636321183967</v>
      </c>
      <c r="F29" s="43">
        <v>2.3847117824004824</v>
      </c>
      <c r="G29" s="43">
        <v>1.9976634038447714</v>
      </c>
      <c r="H29" s="44">
        <v>1.9479385370791831</v>
      </c>
      <c r="I29" s="39" t="s">
        <v>31</v>
      </c>
      <c r="J29" s="60" t="s">
        <v>79</v>
      </c>
      <c r="L29" s="26"/>
    </row>
    <row r="30" spans="1:12" s="9" customFormat="1" ht="17.100000000000001" customHeight="1" x14ac:dyDescent="0.3">
      <c r="A30" s="10" t="s">
        <v>13</v>
      </c>
      <c r="B30" s="11"/>
      <c r="C30" s="20" t="s">
        <v>16</v>
      </c>
      <c r="D30" s="23">
        <v>7.5</v>
      </c>
      <c r="E30" s="19">
        <v>3.5339999999999998</v>
      </c>
      <c r="F30" s="19">
        <v>3.43</v>
      </c>
      <c r="G30" s="19">
        <v>3.4350000000000001</v>
      </c>
      <c r="H30" s="19">
        <v>3.5910000000000002</v>
      </c>
      <c r="I30" s="20" t="s">
        <v>19</v>
      </c>
      <c r="J30" s="18" t="s">
        <v>20</v>
      </c>
    </row>
    <row r="31" spans="1:12" s="9" customFormat="1" ht="17.100000000000001" customHeight="1" x14ac:dyDescent="0.3">
      <c r="A31" s="10" t="s">
        <v>14</v>
      </c>
      <c r="B31" s="11"/>
      <c r="C31" s="20" t="s">
        <v>16</v>
      </c>
      <c r="D31" s="23">
        <v>8</v>
      </c>
      <c r="E31" s="19">
        <v>4.3869999999999996</v>
      </c>
      <c r="F31" s="19">
        <v>4.3882000000000003</v>
      </c>
      <c r="G31" s="19">
        <v>3.3460000000000001</v>
      </c>
      <c r="H31" s="19">
        <v>3.9420000000000002</v>
      </c>
      <c r="I31" s="20" t="s">
        <v>19</v>
      </c>
      <c r="J31" s="18" t="s">
        <v>21</v>
      </c>
    </row>
    <row r="32" spans="1:12" s="9" customFormat="1" ht="17.100000000000001" customHeight="1" x14ac:dyDescent="0.3">
      <c r="A32" s="18" t="s">
        <v>56</v>
      </c>
      <c r="B32" s="18"/>
      <c r="C32" s="20" t="s">
        <v>16</v>
      </c>
      <c r="D32" s="23">
        <v>0.53</v>
      </c>
      <c r="E32" s="19">
        <v>0</v>
      </c>
      <c r="F32" s="19">
        <v>0</v>
      </c>
      <c r="G32" s="19">
        <v>0</v>
      </c>
      <c r="H32" s="19">
        <v>0</v>
      </c>
      <c r="I32" s="20" t="s">
        <v>19</v>
      </c>
      <c r="J32" s="18" t="s">
        <v>57</v>
      </c>
    </row>
    <row r="33" spans="1:10" s="9" customFormat="1" ht="18.95" customHeight="1" x14ac:dyDescent="0.3">
      <c r="A33" s="61" t="s">
        <v>15</v>
      </c>
      <c r="B33" s="61"/>
      <c r="C33" s="61"/>
      <c r="D33" s="45">
        <v>38283.979999999996</v>
      </c>
      <c r="E33" s="45">
        <v>12156.41</v>
      </c>
      <c r="F33" s="45">
        <v>12435.8</v>
      </c>
      <c r="G33" s="45">
        <v>12779.365</v>
      </c>
      <c r="H33" s="46">
        <v>5583.6450000000004</v>
      </c>
      <c r="I33" s="74" t="s">
        <v>22</v>
      </c>
      <c r="J33" s="75"/>
    </row>
    <row r="34" spans="1:10" s="9" customFormat="1" ht="18.95" customHeight="1" x14ac:dyDescent="0.3">
      <c r="A34" s="76" t="s">
        <v>27</v>
      </c>
      <c r="B34" s="76"/>
      <c r="C34" s="76"/>
      <c r="D34" s="55">
        <v>126867</v>
      </c>
      <c r="E34" s="56">
        <v>83151.97</v>
      </c>
      <c r="F34" s="56">
        <v>84904.6</v>
      </c>
      <c r="G34" s="56">
        <v>84712.97</v>
      </c>
      <c r="H34" s="56">
        <v>24162.21</v>
      </c>
      <c r="I34" s="77" t="s">
        <v>23</v>
      </c>
      <c r="J34" s="78"/>
    </row>
    <row r="35" spans="1:10" s="9" customFormat="1" ht="18.95" customHeight="1" x14ac:dyDescent="0.3">
      <c r="A35" s="61" t="s">
        <v>40</v>
      </c>
      <c r="B35" s="61"/>
      <c r="C35" s="61"/>
      <c r="D35" s="47">
        <v>30</v>
      </c>
      <c r="E35" s="45">
        <v>14.619509315293431</v>
      </c>
      <c r="F35" s="45">
        <v>14.646791811044395</v>
      </c>
      <c r="G35" s="45">
        <v>15.085488089958362</v>
      </c>
      <c r="H35" s="46">
        <v>23.108999549296193</v>
      </c>
      <c r="I35" s="62" t="s">
        <v>24</v>
      </c>
      <c r="J35" s="63"/>
    </row>
    <row r="36" spans="1:10" s="27" customFormat="1" ht="15" customHeight="1" x14ac:dyDescent="0.25">
      <c r="A36" s="27" t="s">
        <v>29</v>
      </c>
      <c r="C36" s="28"/>
      <c r="D36" s="29"/>
      <c r="G36" s="30" t="s">
        <v>77</v>
      </c>
      <c r="J36" s="28"/>
    </row>
    <row r="37" spans="1:10" s="27" customFormat="1" ht="15" customHeight="1" x14ac:dyDescent="0.25">
      <c r="A37" s="31" t="s">
        <v>84</v>
      </c>
      <c r="B37" s="31" t="s">
        <v>94</v>
      </c>
      <c r="C37" s="32"/>
      <c r="D37" s="33"/>
      <c r="G37" s="34" t="s">
        <v>76</v>
      </c>
      <c r="H37" s="27" t="s">
        <v>95</v>
      </c>
    </row>
    <row r="38" spans="1:10" s="27" customFormat="1" ht="15" customHeight="1" x14ac:dyDescent="0.25">
      <c r="A38" s="35" t="s">
        <v>51</v>
      </c>
      <c r="B38" s="31" t="s">
        <v>52</v>
      </c>
      <c r="C38" s="32"/>
      <c r="D38" s="33"/>
      <c r="F38" s="36"/>
      <c r="H38" s="27" t="s">
        <v>35</v>
      </c>
      <c r="J38" s="28"/>
    </row>
    <row r="39" spans="1:10" s="27" customFormat="1" ht="15" customHeight="1" x14ac:dyDescent="0.25">
      <c r="A39" s="35" t="s">
        <v>53</v>
      </c>
      <c r="B39" s="31" t="s">
        <v>102</v>
      </c>
      <c r="C39" s="32"/>
      <c r="D39" s="33"/>
      <c r="F39" s="36"/>
      <c r="H39" s="27" t="s">
        <v>103</v>
      </c>
      <c r="J39" s="28"/>
    </row>
    <row r="40" spans="1:10" s="27" customFormat="1" ht="15" customHeight="1" x14ac:dyDescent="0.25">
      <c r="A40" s="35" t="s">
        <v>53</v>
      </c>
      <c r="B40" s="31" t="s">
        <v>32</v>
      </c>
      <c r="C40" s="32"/>
      <c r="D40" s="33"/>
      <c r="F40" s="36"/>
      <c r="H40" s="27" t="s">
        <v>36</v>
      </c>
      <c r="J40" s="28"/>
    </row>
    <row r="41" spans="1:10" s="27" customFormat="1" ht="15" customHeight="1" x14ac:dyDescent="0.25">
      <c r="A41" s="35" t="s">
        <v>53</v>
      </c>
      <c r="B41" s="31" t="s">
        <v>54</v>
      </c>
      <c r="C41" s="32"/>
      <c r="D41" s="33"/>
      <c r="F41" s="36"/>
      <c r="H41" s="27" t="s">
        <v>55</v>
      </c>
      <c r="J41" s="28"/>
    </row>
    <row r="42" spans="1:10" s="27" customFormat="1" ht="15" customHeight="1" x14ac:dyDescent="0.25">
      <c r="A42" s="35" t="s">
        <v>51</v>
      </c>
      <c r="B42" s="31" t="s">
        <v>33</v>
      </c>
      <c r="C42" s="32"/>
      <c r="D42" s="33"/>
      <c r="F42" s="36"/>
      <c r="H42" s="27" t="s">
        <v>37</v>
      </c>
      <c r="J42" s="28"/>
    </row>
    <row r="43" spans="1:10" s="27" customFormat="1" ht="15" customHeight="1" x14ac:dyDescent="0.25">
      <c r="A43" s="35" t="s">
        <v>51</v>
      </c>
      <c r="B43" s="31" t="s">
        <v>34</v>
      </c>
      <c r="C43" s="32"/>
      <c r="D43" s="33"/>
      <c r="F43" s="36"/>
      <c r="H43" s="27" t="s">
        <v>85</v>
      </c>
      <c r="J43" s="28"/>
    </row>
    <row r="44" spans="1:10" s="27" customFormat="1" ht="12.95" customHeight="1" x14ac:dyDescent="0.25">
      <c r="A44" s="27" t="s">
        <v>105</v>
      </c>
      <c r="J44" s="37" t="s">
        <v>108</v>
      </c>
    </row>
    <row r="46" spans="1:10" x14ac:dyDescent="0.35">
      <c r="D46" s="7"/>
    </row>
  </sheetData>
  <mergeCells count="20">
    <mergeCell ref="J3:J6"/>
    <mergeCell ref="E4:H4"/>
    <mergeCell ref="A3:B6"/>
    <mergeCell ref="C3:C6"/>
    <mergeCell ref="D3:D6"/>
    <mergeCell ref="E3:H3"/>
    <mergeCell ref="I3:I6"/>
    <mergeCell ref="A35:C35"/>
    <mergeCell ref="I35:J35"/>
    <mergeCell ref="A7:B8"/>
    <mergeCell ref="J7:J8"/>
    <mergeCell ref="A9:B9"/>
    <mergeCell ref="A21:B21"/>
    <mergeCell ref="A22:B22"/>
    <mergeCell ref="A28:B28"/>
    <mergeCell ref="A29:B29"/>
    <mergeCell ref="A33:C33"/>
    <mergeCell ref="I33:J33"/>
    <mergeCell ref="A34:C34"/>
    <mergeCell ref="I34:J34"/>
  </mergeCells>
  <printOptions horizontalCentered="1" verticalCentered="1"/>
  <pageMargins left="0" right="0" top="0" bottom="0" header="0.11811023622047245" footer="0.11811023622047245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EF694F9-EC97-4EAF-8514-6D98C7D27B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มค.</vt:lpstr>
      <vt:lpstr>กพ.</vt:lpstr>
      <vt:lpstr>มีค.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2014-04-08T07:07:21Z</dcterms:created>
  <dcterms:modified xsi:type="dcterms:W3CDTF">2026-06-25T03:14:46Z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TC029239429991</vt:lpwstr>
  </property>
</Properties>
</file>