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filterPrivacy="1"/>
  <xr:revisionPtr revIDLastSave="0" documentId="8_{8697CE6C-3826-444E-80F8-4FBB524CB8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กย." sheetId="73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" i="73" l="1"/>
  <c r="E35" i="73"/>
  <c r="G33" i="73"/>
  <c r="E33" i="73"/>
  <c r="G29" i="73"/>
  <c r="F29" i="73"/>
  <c r="E29" i="73"/>
  <c r="D29" i="73"/>
  <c r="G22" i="73"/>
  <c r="E22" i="73"/>
  <c r="G21" i="73"/>
  <c r="F21" i="73"/>
  <c r="F22" i="73" s="1"/>
  <c r="E21" i="73"/>
  <c r="D21" i="73"/>
  <c r="D33" i="73" s="1"/>
  <c r="G9" i="73"/>
  <c r="E9" i="73"/>
  <c r="D9" i="73"/>
  <c r="F7" i="73"/>
  <c r="E7" i="73"/>
  <c r="D7" i="73"/>
  <c r="D22" i="73" l="1"/>
  <c r="F33" i="73"/>
  <c r="F35" i="73" s="1"/>
</calcChain>
</file>

<file path=xl/sharedStrings.xml><?xml version="1.0" encoding="utf-8"?>
<sst xmlns="http://schemas.openxmlformats.org/spreadsheetml/2006/main" count="145" uniqueCount="97">
  <si>
    <t>พลังงานทดแทน</t>
  </si>
  <si>
    <t>MW</t>
  </si>
  <si>
    <t>ktoe</t>
  </si>
  <si>
    <t>Alternative Energy</t>
  </si>
  <si>
    <t>unit</t>
  </si>
  <si>
    <t>หน่วย</t>
  </si>
  <si>
    <t>เมกะวัตต์</t>
  </si>
  <si>
    <t>พันตันเทียบเท่าน้ำมันดิบ</t>
  </si>
  <si>
    <t>ความร้อน</t>
  </si>
  <si>
    <t>2. ชีวมวล</t>
  </si>
  <si>
    <t>3. ก๊าซชีวภาพ</t>
  </si>
  <si>
    <t>4. พลังงานขยะ</t>
  </si>
  <si>
    <t>เชื้อเพลิงชีวภาพ</t>
  </si>
  <si>
    <t>1. เอทานอล</t>
  </si>
  <si>
    <t>2. ไบโอดีเซล</t>
  </si>
  <si>
    <t>การใช้พลังงานทดแทน (พันตันเทียบเท่าน้ำมันดิบ)</t>
  </si>
  <si>
    <t>ล้านลิตร/วัน</t>
  </si>
  <si>
    <t>Heat</t>
  </si>
  <si>
    <t>Biofuels</t>
  </si>
  <si>
    <t>million litre/day</t>
  </si>
  <si>
    <t>1. Ethanol</t>
  </si>
  <si>
    <t>2. Biodiesel</t>
  </si>
  <si>
    <t>Alternative Energy Consumption (ktoe)</t>
  </si>
  <si>
    <t>Final Energy Consumption (ktoe)</t>
  </si>
  <si>
    <t>Percentage of Alternative Energy Consumption (%)</t>
  </si>
  <si>
    <t xml:space="preserve">ผลการดำเนินงาน </t>
  </si>
  <si>
    <t>Performance</t>
  </si>
  <si>
    <t>การใช้พลังงานขั้นสุดท้าย  (พันตันเทียบเท่าน้ำมันดิบ)</t>
  </si>
  <si>
    <t>(ปีปฏิทิน : Calendar Year)</t>
  </si>
  <si>
    <t>ที่มา  :  กฟผ.  กฟน.  กฟภ.  กกพ.  พพ.  และ ธพ.</t>
  </si>
  <si>
    <t>ร้อยละ</t>
  </si>
  <si>
    <t>%</t>
  </si>
  <si>
    <t>1/ รวมการผลิตไฟฟ้านอกระบบ</t>
  </si>
  <si>
    <t>4/ ประกอบด้วยน้ำเสีย/ของเสีย และพืชพลังงาน</t>
  </si>
  <si>
    <t>6/ เป็นกำลังการผลิตติดตั้งที่มีอยู่แล้วในปัจจุบัน</t>
  </si>
  <si>
    <t>7/ ประเมินจากพื้นที่รับแสงของแผงรับพลังงานความร้อนแสงอาทิตย์ (Solar Collector)</t>
  </si>
  <si>
    <t>2/ Including on grid power generation with capacity  ≤  1 MW &amp; ≥  1 MW.</t>
  </si>
  <si>
    <t>4/ Including waste water / waste dumping and energy crops.</t>
  </si>
  <si>
    <t>6/ The existing installed capacity.</t>
  </si>
  <si>
    <t>1/  Including off grid power generation.</t>
  </si>
  <si>
    <t>2. พลังงานแสงอาทิตย์ทุ่นลอยน้ำ</t>
  </si>
  <si>
    <t>4. พลังงานลม</t>
  </si>
  <si>
    <t>สัดส่วนการใช้พลังงานทดแทนต่อการใช้พลังงานขั้นสุดท้าย (%)</t>
  </si>
  <si>
    <t>6. ขยะชุมชน</t>
  </si>
  <si>
    <t>7. ขยะอุตสาหกรรม</t>
  </si>
  <si>
    <t>5. ไบโอมีเทน</t>
  </si>
  <si>
    <t xml:space="preserve"> 4. Wind Energy </t>
  </si>
  <si>
    <t xml:space="preserve"> 7. Industrial Waste</t>
  </si>
  <si>
    <t xml:space="preserve"> 10. Other Alternative Energy (Geothermal Power)</t>
  </si>
  <si>
    <t xml:space="preserve"> 2. Biomass</t>
  </si>
  <si>
    <t xml:space="preserve"> 3. Biogas</t>
  </si>
  <si>
    <t xml:space="preserve"> 5. Bio Methane</t>
  </si>
  <si>
    <t>10. พลังงานทดแทนอื่น ๆ (พลังความร้อนใต้พิภพ)</t>
  </si>
  <si>
    <t xml:space="preserve">                         </t>
  </si>
  <si>
    <t>2/ รวมโรงไฟฟ้าที่ขายเข้าระบบที่มีกำลังการผลิต ≤ 1 MW และ ≥ 1 MW</t>
  </si>
  <si>
    <t xml:space="preserve">                          </t>
  </si>
  <si>
    <t>5/ รวมกำลังการผลิต ≤ 12 MW และโรงไฟฟ้าพลังน้ำท้ายเขื่อน</t>
  </si>
  <si>
    <t>5/ Including hydro power plants ≤ 12 MW &amp; hydro power plant using the water downstream.</t>
  </si>
  <si>
    <t>3. น้ำมันไพโลไรซิส</t>
  </si>
  <si>
    <t>3. Pyrolysis oil</t>
  </si>
  <si>
    <t>สัดส่วนการใช้พลังงานทดแทนในการผลิตไฟฟ้า
ต่อการใช้พลังงานขั้นสุดท้าย</t>
  </si>
  <si>
    <r>
      <t>Electricity</t>
    </r>
    <r>
      <rPr>
        <b/>
        <vertAlign val="superscript"/>
        <sz val="14"/>
        <rFont val="TH SarabunPSK"/>
        <family val="2"/>
      </rPr>
      <t>1/ 2/</t>
    </r>
  </si>
  <si>
    <t>สัดส่วนการใช้พลังงานความร้อน
ต่อการใช้พลังงานขั้นสุดท้าย</t>
  </si>
  <si>
    <t>สัดส่วนการใช้เชื้อเพลิงชีวภาพ
ต่อการใช้พลังงานขั้นสุดท้าย</t>
  </si>
  <si>
    <r>
      <t>ไฟฟ้า</t>
    </r>
    <r>
      <rPr>
        <b/>
        <vertAlign val="superscript"/>
        <sz val="14"/>
        <rFont val="TH SarabunPSK"/>
        <family val="2"/>
      </rPr>
      <t>1/ 2/</t>
    </r>
  </si>
  <si>
    <r>
      <t>1. พลังงานแสงอาทิตย์</t>
    </r>
    <r>
      <rPr>
        <vertAlign val="superscript"/>
        <sz val="14"/>
        <rFont val="TH SarabunPSK"/>
        <family val="2"/>
      </rPr>
      <t>3/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</si>
  <si>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3/</t>
    </r>
  </si>
  <si>
    <r>
      <t>3. ชีวมวล</t>
    </r>
    <r>
      <rPr>
        <vertAlign val="superscript"/>
        <sz val="14"/>
        <rFont val="TH SarabunPSK"/>
        <family val="2"/>
      </rPr>
      <t>3/</t>
    </r>
  </si>
  <si>
    <r>
      <t xml:space="preserve"> 3. Biomass</t>
    </r>
    <r>
      <rPr>
        <vertAlign val="superscript"/>
        <sz val="14"/>
        <color theme="1"/>
        <rFont val="TH SarabunPSK"/>
        <family val="2"/>
      </rPr>
      <t>3/</t>
    </r>
  </si>
  <si>
    <r>
      <t>5. ก๊าซชีวภาพ</t>
    </r>
    <r>
      <rPr>
        <vertAlign val="superscript"/>
        <sz val="14"/>
        <rFont val="TH SarabunPSK"/>
        <family val="2"/>
      </rPr>
      <t>4/</t>
    </r>
  </si>
  <si>
    <r>
      <t xml:space="preserve"> 5. Biogas</t>
    </r>
    <r>
      <rPr>
        <vertAlign val="superscript"/>
        <sz val="14"/>
        <color theme="1"/>
        <rFont val="TH SarabunPSK"/>
        <family val="2"/>
      </rPr>
      <t>4/</t>
    </r>
  </si>
  <si>
    <r>
      <t>8. พลังน้ำขนาดเล็ก</t>
    </r>
    <r>
      <rPr>
        <vertAlign val="superscript"/>
        <sz val="14"/>
        <rFont val="TH SarabunPSK"/>
        <family val="2"/>
      </rPr>
      <t>5/</t>
    </r>
  </si>
  <si>
    <r>
      <t xml:space="preserve"> 8. Small Hydro Power</t>
    </r>
    <r>
      <rPr>
        <vertAlign val="superscript"/>
        <sz val="14"/>
        <color theme="1"/>
        <rFont val="TH SarabunPSK"/>
        <family val="2"/>
      </rPr>
      <t>5/</t>
    </r>
  </si>
  <si>
    <r>
      <t>9. พลังน้ำขนาดใหญ่</t>
    </r>
    <r>
      <rPr>
        <vertAlign val="superscript"/>
        <sz val="14"/>
        <rFont val="TH SarabunPSK"/>
        <family val="2"/>
      </rPr>
      <t>6/</t>
    </r>
  </si>
  <si>
    <r>
      <t xml:space="preserve"> 9. Large Hydro Power</t>
    </r>
    <r>
      <rPr>
        <vertAlign val="superscript"/>
        <sz val="14"/>
        <color theme="1"/>
        <rFont val="TH SarabunPSK"/>
        <family val="2"/>
      </rPr>
      <t>6/</t>
    </r>
  </si>
  <si>
    <r>
      <t>1. แสงอาทิตย์</t>
    </r>
    <r>
      <rPr>
        <vertAlign val="superscript"/>
        <sz val="14"/>
        <rFont val="TH SarabunPSK"/>
        <family val="2"/>
      </rPr>
      <t>7/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</si>
  <si>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7/</t>
    </r>
  </si>
  <si>
    <t>เป้าหมาย 2580 
Target 2037</t>
  </si>
  <si>
    <t xml:space="preserve">Notes  :   </t>
  </si>
  <si>
    <t>Sources  :  EGAT, MEA, PEA, ERC, DEDE, and DOEB</t>
  </si>
  <si>
    <t>Percentage of Heat Consumption by 
Final Energy Consumption</t>
  </si>
  <si>
    <t>Percentage of Biofuel Consumption by 
Final Energy Consumption</t>
  </si>
  <si>
    <t>Percentage of Electric Generation from 
Alternative Energy by Final Energy Consumption</t>
  </si>
  <si>
    <t xml:space="preserve"> 6. Municiple Solid Waste</t>
  </si>
  <si>
    <t xml:space="preserve"> 4. Municiple Solid Waste</t>
  </si>
  <si>
    <t xml:space="preserve"> 2. Solar Floating</t>
  </si>
  <si>
    <r>
      <t xml:space="preserve">หมายเหตุ  :    </t>
    </r>
    <r>
      <rPr>
        <vertAlign val="superscript"/>
        <sz val="12"/>
        <rFont val="TH SarabunPSK"/>
        <family val="2"/>
      </rPr>
      <t xml:space="preserve"> </t>
    </r>
  </si>
  <si>
    <r>
      <t>7/ Based on M</t>
    </r>
    <r>
      <rPr>
        <vertAlign val="superscript"/>
        <sz val="12"/>
        <rFont val="TH SarabunPSK"/>
        <family val="2"/>
      </rPr>
      <t>2</t>
    </r>
    <r>
      <rPr>
        <sz val="12"/>
        <rFont val="TH SarabunPSK"/>
        <family val="2"/>
      </rPr>
      <t xml:space="preserve"> installed from solar collector.</t>
    </r>
  </si>
  <si>
    <t>11. พลังงานทดแทนอื่น ๆ (ก๊าซเหลือใช้จากกระบวนการผลิต)</t>
  </si>
  <si>
    <t xml:space="preserve"> 11. Other Alternative Energy (Residual Gas)</t>
  </si>
  <si>
    <t>3/ รวมโรงไฟฟ้าชุมชน ปี 2564 - 2566 รวมก๊าซเหลือใช้จากกระบวนการผลิต</t>
  </si>
  <si>
    <t>3/ Including the community power plants, 2021 - 2023 including Residual Gas.</t>
  </si>
  <si>
    <t>2567 (ม.ค. - ก.ย.)</t>
  </si>
  <si>
    <t>ข้อมูล ณ วันที่ 30 กันยายน 2567</t>
  </si>
  <si>
    <r>
      <rPr>
        <b/>
        <sz val="21"/>
        <rFont val="TH SarabunPSK"/>
        <family val="2"/>
      </rPr>
      <t>ผลการดำเนินงานด้านพลังงานทดแทน : มกราคม - กันยายน 2567</t>
    </r>
    <r>
      <rPr>
        <b/>
        <vertAlign val="superscript"/>
        <sz val="18"/>
        <rFont val="TH SarabunPSK"/>
        <family val="2"/>
      </rPr>
      <t>เบื้องต้น</t>
    </r>
    <r>
      <rPr>
        <b/>
        <sz val="20"/>
        <rFont val="TH SarabunPSK"/>
        <family val="2"/>
      </rPr>
      <t xml:space="preserve"> </t>
    </r>
    <r>
      <rPr>
        <b/>
        <sz val="17"/>
        <rFont val="TH SarabunPSK"/>
        <family val="2"/>
      </rPr>
      <t>(Performance on Alternative Energy Policy : January - September 2024)</t>
    </r>
    <r>
      <rPr>
        <b/>
        <vertAlign val="superscript"/>
        <sz val="17"/>
        <rFont val="TH SarabunPSK"/>
        <family val="2"/>
      </rPr>
      <t>p</t>
    </r>
  </si>
  <si>
    <t>2024 (Jan - Sep)</t>
  </si>
  <si>
    <t>As of 30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</si>
</sst>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87" formatCode="_(* #,##0.00_);_(* \(#,##0.00\);_(* &quot;-&quot;??_);_(@_)"/>
    <numFmt numFmtId="188" formatCode="_-* #,##0.0_-;\-* #,##0.0_-;_-* &quot;-&quot;??_-;_-@_-"/>
    <numFmt numFmtId="189" formatCode="_-* #,##0_-;\-* #,##0_-;_-* &quot;-&quot;??_-;_-@_-"/>
  </numFmts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22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14"/>
      <name val="TH SarabunPSK"/>
      <family val="2"/>
    </font>
    <font>
      <b/>
      <vertAlign val="superscript"/>
      <sz val="18"/>
      <name val="TH SarabunPSK"/>
      <family val="2"/>
    </font>
    <font>
      <b/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21"/>
      <name val="TH SarabunPSK"/>
      <family val="2"/>
    </font>
    <font>
      <b/>
      <sz val="17"/>
      <name val="TH SarabunPSK"/>
      <family val="2"/>
    </font>
    <font>
      <b/>
      <vertAlign val="superscript"/>
      <sz val="17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sz val="12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AD1B7"/>
        <bgColor indexed="64"/>
      </patternFill>
    </fill>
    <fill>
      <patternFill patternType="solid">
        <fgColor rgb="FFC6E0CF"/>
        <bgColor indexed="64"/>
      </patternFill>
    </fill>
    <fill>
      <patternFill patternType="solid">
        <fgColor rgb="FFD9EBDF"/>
        <bgColor indexed="64"/>
      </patternFill>
    </fill>
    <fill>
      <patternFill patternType="solid">
        <fgColor rgb="FFD4E8D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11" xfId="0" applyFont="1" applyBorder="1"/>
    <xf numFmtId="0" fontId="4" fillId="0" borderId="11" xfId="0" applyFont="1" applyBorder="1"/>
    <xf numFmtId="0" fontId="5" fillId="0" borderId="11" xfId="0" applyFont="1" applyBorder="1"/>
    <xf numFmtId="0" fontId="5" fillId="0" borderId="0" xfId="0" applyFont="1"/>
    <xf numFmtId="0" fontId="3" fillId="0" borderId="0" xfId="0" applyFont="1"/>
    <xf numFmtId="0" fontId="5" fillId="0" borderId="5" xfId="0" applyFont="1" applyBorder="1"/>
    <xf numFmtId="43" fontId="5" fillId="0" borderId="0" xfId="1" applyFont="1"/>
    <xf numFmtId="0" fontId="9" fillId="0" borderId="11" xfId="0" applyFont="1" applyBorder="1"/>
    <xf numFmtId="0" fontId="6" fillId="0" borderId="0" xfId="0" applyFont="1"/>
    <xf numFmtId="0" fontId="6" fillId="0" borderId="9" xfId="0" applyFont="1" applyBorder="1" applyAlignment="1">
      <alignment horizontal="left" indent="1"/>
    </xf>
    <xf numFmtId="0" fontId="6" fillId="0" borderId="10" xfId="0" applyFont="1" applyBorder="1" applyAlignment="1">
      <alignment horizontal="left" indent="1"/>
    </xf>
    <xf numFmtId="0" fontId="6" fillId="0" borderId="1" xfId="0" applyFont="1" applyBorder="1" applyAlignment="1">
      <alignment horizontal="center"/>
    </xf>
    <xf numFmtId="43" fontId="6" fillId="2" borderId="1" xfId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6" fillId="0" borderId="0" xfId="1" applyFont="1"/>
    <xf numFmtId="43" fontId="6" fillId="0" borderId="1" xfId="1" applyFont="1" applyBorder="1" applyAlignment="1">
      <alignment vertical="center"/>
    </xf>
    <xf numFmtId="0" fontId="6" fillId="0" borderId="1" xfId="0" applyFont="1" applyBorder="1" applyAlignment="1">
      <alignment horizontal="left" indent="1"/>
    </xf>
    <xf numFmtId="43" fontId="6" fillId="0" borderId="1" xfId="1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indent="1"/>
    </xf>
    <xf numFmtId="188" fontId="6" fillId="0" borderId="1" xfId="1" applyNumberFormat="1" applyFont="1" applyFill="1" applyBorder="1"/>
    <xf numFmtId="43" fontId="6" fillId="0" borderId="1" xfId="1" applyFont="1" applyBorder="1"/>
    <xf numFmtId="0" fontId="4" fillId="0" borderId="0" xfId="0" applyFont="1"/>
    <xf numFmtId="43" fontId="7" fillId="2" borderId="1" xfId="1" applyFont="1" applyFill="1" applyBorder="1" applyAlignment="1">
      <alignment vertical="center"/>
    </xf>
    <xf numFmtId="43" fontId="7" fillId="4" borderId="1" xfId="1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43" fontId="7" fillId="5" borderId="1" xfId="1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43" fontId="7" fillId="5" borderId="1" xfId="1" applyFont="1" applyFill="1" applyBorder="1"/>
    <xf numFmtId="0" fontId="7" fillId="4" borderId="1" xfId="0" applyFont="1" applyFill="1" applyBorder="1" applyAlignment="1">
      <alignment horizontal="center" vertical="center" wrapText="1"/>
    </xf>
    <xf numFmtId="43" fontId="7" fillId="6" borderId="1" xfId="1" applyFont="1" applyFill="1" applyBorder="1"/>
    <xf numFmtId="43" fontId="7" fillId="6" borderId="1" xfId="1" applyFont="1" applyFill="1" applyBorder="1" applyAlignment="1">
      <alignment horizontal="left" vertical="center"/>
    </xf>
    <xf numFmtId="43" fontId="7" fillId="4" borderId="1" xfId="1" applyFont="1" applyFill="1" applyBorder="1" applyAlignment="1">
      <alignment horizontal="center" vertical="center"/>
    </xf>
    <xf numFmtId="187" fontId="6" fillId="0" borderId="0" xfId="0" applyNumberFormat="1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3" fontId="18" fillId="0" borderId="0" xfId="1" applyFont="1" applyFill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189" fontId="18" fillId="2" borderId="0" xfId="1" applyNumberFormat="1" applyFont="1" applyFill="1" applyBorder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7" fillId="5" borderId="3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indent="1"/>
    </xf>
    <xf numFmtId="0" fontId="7" fillId="6" borderId="9" xfId="0" applyFont="1" applyFill="1" applyBorder="1" applyAlignment="1">
      <alignment horizontal="left" indent="1"/>
    </xf>
    <xf numFmtId="0" fontId="7" fillId="6" borderId="10" xfId="0" applyFont="1" applyFill="1" applyBorder="1" applyAlignment="1">
      <alignment horizontal="left" indent="1"/>
    </xf>
    <xf numFmtId="0" fontId="7" fillId="5" borderId="4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left" vertical="center" indent="1"/>
    </xf>
    <xf numFmtId="0" fontId="7" fillId="6" borderId="10" xfId="0" applyFont="1" applyFill="1" applyBorder="1" applyAlignment="1">
      <alignment horizontal="left" vertical="center" inden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2"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339966"/>
        </patternFill>
      </fill>
    </dxf>
  </dxfs>
  <tableStyles count="1" defaultTableStyle="CustomTableStyle" defaultPivotStyle="PivotStyleLight16">
    <tableStyle name="CustomTableStyle" pivot="0" count="2" xr9:uid="{00000000-0011-0000-FFFF-FFFF00000000}">
      <tableStyleElement type="headerRow" dxfId="1"/>
      <tableStyleElement type="firstRowStripe" dxfId="0"/>
    </tableStyle>
  </tableStyles>
  <colors>
    <mruColors>
      <color rgb="FFD9EBDF"/>
      <color rgb="FFC6E0CF"/>
      <color rgb="FFCADFA1"/>
      <color rgb="FFAAD1B7"/>
      <color rgb="FFD4E8DB"/>
      <color rgb="FFD7E9DD"/>
      <color rgb="FFB0D4BC"/>
      <color rgb="FFBCDAC6"/>
      <color rgb="FFB9D9C4"/>
      <color rgb="FFD0E6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619125</xdr:colOff>
      <xdr:row>0</xdr:row>
      <xdr:rowOff>66675</xdr:rowOff>
    </xdr:from>
    <xdr:to>
      <xdr:col>9</xdr:col>
      <xdr:colOff>2846070</xdr:colOff>
      <xdr:row>0</xdr:row>
      <xdr:rowOff>340995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D5D0224-3A6E-4A0E-9F97-7B8DFC61C0AC}"/>
            </a:ext>
          </a:extLst>
        </xdr:cNvPr>
        <xdr:cNvGrpSpPr/>
      </xdr:nvGrpSpPr>
      <xdr:grpSpPr>
        <a:xfrm>
          <a:off x="11775948" y="67056"/>
          <a:ext cx="2227707" cy="273939"/>
          <a:chOff x="12315825" y="0"/>
          <a:chExt cx="3765300" cy="426675"/>
        </a:xfrm>
      </xdr:grpSpPr>
      <xdr:pic>
        <xdr:nvPicPr>
          <xdr:cNvPr id="3" name="รูปภาพ 2">
            <a:extLst>
              <a:ext uri="{FF2B5EF4-FFF2-40B4-BE49-F238E27FC236}">
                <a16:creationId xmlns:a16="http://schemas.microsoft.com/office/drawing/2014/main" id="{C04FA76F-DD25-40E2-9BE7-537C9ABEF51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972" t="15493" r="13380" b="16197"/>
          <a:stretch/>
        </xdr:blipFill>
        <xdr:spPr>
          <a:xfrm>
            <a:off x="12315825" y="0"/>
            <a:ext cx="393405" cy="415677"/>
          </a:xfrm>
          <a:prstGeom prst="rect">
            <a:avLst/>
          </a:prstGeom>
        </xdr:spPr>
      </xdr:pic>
      <xdr:pic>
        <xdr:nvPicPr>
          <xdr:cNvPr id="4" name="รูปภาพ 3">
            <a:extLst>
              <a:ext uri="{FF2B5EF4-FFF2-40B4-BE49-F238E27FC236}">
                <a16:creationId xmlns:a16="http://schemas.microsoft.com/office/drawing/2014/main" id="{7A3388A5-3490-4A40-A8D7-E558F0C9BA5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268" t="14084" r="19718" b="19718"/>
          <a:stretch/>
        </xdr:blipFill>
        <xdr:spPr>
          <a:xfrm>
            <a:off x="12792076" y="0"/>
            <a:ext cx="375317" cy="415677"/>
          </a:xfrm>
          <a:prstGeom prst="rect">
            <a:avLst/>
          </a:prstGeom>
        </xdr:spPr>
      </xdr:pic>
      <xdr:pic>
        <xdr:nvPicPr>
          <xdr:cNvPr id="5" name="รูปภาพ 4">
            <a:extLst>
              <a:ext uri="{FF2B5EF4-FFF2-40B4-BE49-F238E27FC236}">
                <a16:creationId xmlns:a16="http://schemas.microsoft.com/office/drawing/2014/main" id="{B8ED8EB9-895C-4561-A18D-0137C05D5E7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304" t="15670" r="13907" b="16724"/>
          <a:stretch/>
        </xdr:blipFill>
        <xdr:spPr>
          <a:xfrm>
            <a:off x="13258800" y="10998"/>
            <a:ext cx="345000" cy="415677"/>
          </a:xfrm>
          <a:prstGeom prst="rect">
            <a:avLst/>
          </a:prstGeom>
        </xdr:spPr>
      </xdr:pic>
      <xdr:pic>
        <xdr:nvPicPr>
          <xdr:cNvPr id="6" name="รูปภาพ 5">
            <a:extLst>
              <a:ext uri="{FF2B5EF4-FFF2-40B4-BE49-F238E27FC236}">
                <a16:creationId xmlns:a16="http://schemas.microsoft.com/office/drawing/2014/main" id="{7C29C864-0755-452F-8110-929BE69B04A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327" t="17257" r="10209" b="15138"/>
          <a:stretch/>
        </xdr:blipFill>
        <xdr:spPr>
          <a:xfrm>
            <a:off x="13696949" y="0"/>
            <a:ext cx="412501" cy="415677"/>
          </a:xfrm>
          <a:prstGeom prst="rect">
            <a:avLst/>
          </a:prstGeom>
        </xdr:spPr>
      </xdr:pic>
      <xdr:pic>
        <xdr:nvPicPr>
          <xdr:cNvPr id="7" name="รูปภาพ 6">
            <a:extLst>
              <a:ext uri="{FF2B5EF4-FFF2-40B4-BE49-F238E27FC236}">
                <a16:creationId xmlns:a16="http://schemas.microsoft.com/office/drawing/2014/main" id="{577E3CA4-F55F-45D8-B960-F6B742CBCB5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931" t="16169" r="13633" b="14746"/>
          <a:stretch/>
        </xdr:blipFill>
        <xdr:spPr>
          <a:xfrm>
            <a:off x="14201776" y="0"/>
            <a:ext cx="398297" cy="415677"/>
          </a:xfrm>
          <a:prstGeom prst="rect">
            <a:avLst/>
          </a:prstGeom>
        </xdr:spPr>
      </xdr:pic>
      <xdr:pic>
        <xdr:nvPicPr>
          <xdr:cNvPr id="8" name="รูปภาพ 7">
            <a:extLst>
              <a:ext uri="{FF2B5EF4-FFF2-40B4-BE49-F238E27FC236}">
                <a16:creationId xmlns:a16="http://schemas.microsoft.com/office/drawing/2014/main" id="{62DFB4A1-078A-4A62-88DE-329A6039B2D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090" t="16202" r="9854" b="17601"/>
          <a:stretch/>
        </xdr:blipFill>
        <xdr:spPr>
          <a:xfrm>
            <a:off x="14687550" y="10998"/>
            <a:ext cx="413615" cy="415677"/>
          </a:xfrm>
          <a:prstGeom prst="rect">
            <a:avLst/>
          </a:prstGeom>
        </xdr:spPr>
      </xdr:pic>
      <xdr:pic>
        <xdr:nvPicPr>
          <xdr:cNvPr id="9" name="รูปภาพ 8">
            <a:extLst>
              <a:ext uri="{FF2B5EF4-FFF2-40B4-BE49-F238E27FC236}">
                <a16:creationId xmlns:a16="http://schemas.microsoft.com/office/drawing/2014/main" id="{C1C9B5E2-001D-4ABC-B7F6-24F2D2E126B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338" t="17084" r="9677" b="15310"/>
          <a:stretch/>
        </xdr:blipFill>
        <xdr:spPr>
          <a:xfrm>
            <a:off x="15182858" y="10997"/>
            <a:ext cx="431249" cy="415677"/>
          </a:xfrm>
          <a:prstGeom prst="rect">
            <a:avLst/>
          </a:prstGeom>
        </xdr:spPr>
      </xdr:pic>
      <xdr:pic>
        <xdr:nvPicPr>
          <xdr:cNvPr id="10" name="รูปภาพ 9">
            <a:extLst>
              <a:ext uri="{FF2B5EF4-FFF2-40B4-BE49-F238E27FC236}">
                <a16:creationId xmlns:a16="http://schemas.microsoft.com/office/drawing/2014/main" id="{DC3066F0-0DE6-4B07-A076-CD9915E8542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36" t="14445" r="13724" b="15132"/>
          <a:stretch/>
        </xdr:blipFill>
        <xdr:spPr>
          <a:xfrm>
            <a:off x="15706726" y="10997"/>
            <a:ext cx="374399" cy="41567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6E747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57000"/>
                <a:satMod val="101000"/>
              </a:schemeClr>
            </a:gs>
            <a:gs pos="50000">
              <a:schemeClr val="phClr">
                <a:lumMod val="137000"/>
                <a:satMod val="103000"/>
              </a:schemeClr>
            </a:gs>
            <a:gs pos="100000">
              <a:schemeClr val="phClr">
                <a:lumMod val="11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18000"/>
              </a:schemeClr>
            </a:gs>
            <a:gs pos="50000">
              <a:schemeClr val="phClr">
                <a:satMod val="89000"/>
                <a:lumMod val="91000"/>
              </a:schemeClr>
            </a:gs>
            <a:gs pos="100000">
              <a:schemeClr val="phClr">
                <a:lumMod val="6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atMod val="100000"/>
                <a:shade val="0"/>
              </a:schemeClr>
            </a:gs>
            <a:gs pos="0">
              <a:scrgbClr r="0" g="0" b="0"/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1DC5D-2414-457E-A1A8-7BC34CEB30CC}">
  <dimension ref="A1:M46"/>
  <sheetViews>
    <sheetView showGridLines="0" tabSelected="1" zoomScale="110" zoomScaleNormal="110" workbookViewId="0">
      <selection activeCell="H9" sqref="H9"/>
    </sheetView>
  </sheetViews>
  <sheetFormatPr defaultColWidth="9" defaultRowHeight="21" x14ac:dyDescent="0.35"/>
  <cols>
    <col min="1" max="1" width="7.625" style="4" customWidth="1"/>
    <col min="2" max="2" width="32.625" style="4" customWidth="1"/>
    <col min="3" max="3" width="22.75" style="4" customWidth="1"/>
    <col min="4" max="4" width="14.75" style="4" customWidth="1"/>
    <col min="5" max="7" width="12.75" style="4" customWidth="1"/>
    <col min="8" max="8" width="13.625" style="4" customWidth="1"/>
    <col min="9" max="9" width="16.75" style="4" customWidth="1"/>
    <col min="10" max="10" width="39.625" style="4" customWidth="1"/>
    <col min="11" max="11" width="9" style="4"/>
    <col min="12" max="12" width="15.625" style="4" customWidth="1"/>
    <col min="13" max="16384" width="9" style="4"/>
  </cols>
  <sheetData>
    <row r="1" spans="1:13" ht="30" customHeight="1" x14ac:dyDescent="0.45">
      <c r="A1" s="8" t="s">
        <v>94</v>
      </c>
      <c r="B1" s="1"/>
      <c r="C1" s="2"/>
      <c r="D1" s="2"/>
      <c r="E1" s="2"/>
      <c r="F1" s="2"/>
      <c r="G1" s="2"/>
      <c r="H1" s="2"/>
      <c r="I1" s="3"/>
      <c r="J1" s="3"/>
    </row>
    <row r="2" spans="1:13" ht="21" customHeight="1" x14ac:dyDescent="0.45">
      <c r="A2" s="24" t="s">
        <v>28</v>
      </c>
      <c r="B2" s="5"/>
      <c r="I2" s="6"/>
      <c r="J2" s="6"/>
    </row>
    <row r="3" spans="1:13" s="9" customFormat="1" ht="15.95" customHeight="1" x14ac:dyDescent="0.3">
      <c r="A3" s="71" t="s">
        <v>0</v>
      </c>
      <c r="B3" s="72"/>
      <c r="C3" s="66" t="s">
        <v>5</v>
      </c>
      <c r="D3" s="77" t="s">
        <v>77</v>
      </c>
      <c r="E3" s="80" t="s">
        <v>25</v>
      </c>
      <c r="F3" s="81"/>
      <c r="G3" s="81"/>
      <c r="H3" s="82"/>
      <c r="I3" s="66" t="s">
        <v>4</v>
      </c>
      <c r="J3" s="66" t="s">
        <v>3</v>
      </c>
    </row>
    <row r="4" spans="1:13" s="9" customFormat="1" ht="15.95" customHeight="1" x14ac:dyDescent="0.3">
      <c r="A4" s="73"/>
      <c r="B4" s="74"/>
      <c r="C4" s="67"/>
      <c r="D4" s="78"/>
      <c r="E4" s="68" t="s">
        <v>26</v>
      </c>
      <c r="F4" s="69"/>
      <c r="G4" s="69"/>
      <c r="H4" s="70"/>
      <c r="I4" s="67"/>
      <c r="J4" s="67"/>
    </row>
    <row r="5" spans="1:13" s="9" customFormat="1" ht="15.95" customHeight="1" x14ac:dyDescent="0.3">
      <c r="A5" s="73"/>
      <c r="B5" s="74"/>
      <c r="C5" s="67"/>
      <c r="D5" s="78"/>
      <c r="E5" s="50">
        <v>2564</v>
      </c>
      <c r="F5" s="50">
        <v>2565</v>
      </c>
      <c r="G5" s="50">
        <v>2566</v>
      </c>
      <c r="H5" s="50" t="s">
        <v>92</v>
      </c>
      <c r="I5" s="67"/>
      <c r="J5" s="67"/>
    </row>
    <row r="6" spans="1:13" s="9" customFormat="1" ht="15.95" customHeight="1" x14ac:dyDescent="0.3">
      <c r="A6" s="75"/>
      <c r="B6" s="76"/>
      <c r="C6" s="67"/>
      <c r="D6" s="79"/>
      <c r="E6" s="27">
        <v>2021</v>
      </c>
      <c r="F6" s="27">
        <v>2022</v>
      </c>
      <c r="G6" s="27">
        <v>2023</v>
      </c>
      <c r="H6" s="27" t="s">
        <v>95</v>
      </c>
      <c r="I6" s="67"/>
      <c r="J6" s="67"/>
    </row>
    <row r="7" spans="1:13" s="9" customFormat="1" ht="18" customHeight="1" x14ac:dyDescent="0.3">
      <c r="A7" s="54" t="s">
        <v>64</v>
      </c>
      <c r="B7" s="55"/>
      <c r="C7" s="29" t="s">
        <v>6</v>
      </c>
      <c r="D7" s="30">
        <f>SUM(D10:D20)</f>
        <v>29411</v>
      </c>
      <c r="E7" s="30">
        <f>SUM(E10:E20)</f>
        <v>12591.482999999998</v>
      </c>
      <c r="F7" s="30">
        <f>SUM(F10:F20)</f>
        <v>12757.864</v>
      </c>
      <c r="G7" s="30">
        <v>12810.368999999997</v>
      </c>
      <c r="H7" s="30">
        <v>12840.328000000001</v>
      </c>
      <c r="I7" s="31" t="s">
        <v>1</v>
      </c>
      <c r="J7" s="58" t="s">
        <v>61</v>
      </c>
    </row>
    <row r="8" spans="1:13" s="9" customFormat="1" ht="18.95" customHeight="1" x14ac:dyDescent="0.3">
      <c r="A8" s="56"/>
      <c r="B8" s="57"/>
      <c r="C8" s="29" t="s">
        <v>7</v>
      </c>
      <c r="D8" s="30">
        <v>7298</v>
      </c>
      <c r="E8" s="32">
        <v>3090</v>
      </c>
      <c r="F8" s="32">
        <v>3323.66</v>
      </c>
      <c r="G8" s="32">
        <v>3773.7539999999999</v>
      </c>
      <c r="H8" s="32">
        <v>2655.232</v>
      </c>
      <c r="I8" s="31" t="s">
        <v>2</v>
      </c>
      <c r="J8" s="59"/>
    </row>
    <row r="9" spans="1:13" s="9" customFormat="1" ht="36.950000000000003" customHeight="1" x14ac:dyDescent="0.3">
      <c r="A9" s="60" t="s">
        <v>60</v>
      </c>
      <c r="B9" s="61"/>
      <c r="C9" s="27" t="s">
        <v>30</v>
      </c>
      <c r="D9" s="26">
        <f>+D8/D34*100</f>
        <v>5.7524809446112855</v>
      </c>
      <c r="E9" s="26">
        <f>+E8/E34*100</f>
        <v>4.2820973685195174</v>
      </c>
      <c r="F9" s="26">
        <v>4.05</v>
      </c>
      <c r="G9" s="26">
        <f>+G8/G34*100</f>
        <v>4.5383819529471161</v>
      </c>
      <c r="H9" s="26">
        <v>4.2521314448793355</v>
      </c>
      <c r="I9" s="27" t="s">
        <v>31</v>
      </c>
      <c r="J9" s="28" t="s">
        <v>82</v>
      </c>
    </row>
    <row r="10" spans="1:13" s="9" customFormat="1" ht="18.95" customHeight="1" x14ac:dyDescent="0.3">
      <c r="A10" s="10" t="s">
        <v>65</v>
      </c>
      <c r="B10" s="11"/>
      <c r="C10" s="12" t="s">
        <v>6</v>
      </c>
      <c r="D10" s="25">
        <v>12139</v>
      </c>
      <c r="E10" s="13">
        <v>3015.288</v>
      </c>
      <c r="F10" s="13">
        <v>3135.16</v>
      </c>
      <c r="G10" s="13">
        <v>3249.3180000000002</v>
      </c>
      <c r="H10" s="13">
        <v>3308.884</v>
      </c>
      <c r="I10" s="12" t="s">
        <v>1</v>
      </c>
      <c r="J10" s="14" t="s">
        <v>66</v>
      </c>
      <c r="M10" s="37"/>
    </row>
    <row r="11" spans="1:13" s="9" customFormat="1" ht="18.95" customHeight="1" x14ac:dyDescent="0.3">
      <c r="A11" s="10" t="s">
        <v>40</v>
      </c>
      <c r="B11" s="11"/>
      <c r="C11" s="12" t="s">
        <v>6</v>
      </c>
      <c r="D11" s="25">
        <v>2725</v>
      </c>
      <c r="E11" s="13">
        <v>45</v>
      </c>
      <c r="F11" s="13">
        <v>45</v>
      </c>
      <c r="G11" s="13">
        <v>45</v>
      </c>
      <c r="H11" s="13">
        <v>69</v>
      </c>
      <c r="I11" s="12" t="s">
        <v>1</v>
      </c>
      <c r="J11" s="14" t="s">
        <v>85</v>
      </c>
    </row>
    <row r="12" spans="1:13" s="9" customFormat="1" ht="18.95" customHeight="1" x14ac:dyDescent="0.3">
      <c r="A12" s="10" t="s">
        <v>67</v>
      </c>
      <c r="B12" s="11"/>
      <c r="C12" s="12" t="s">
        <v>6</v>
      </c>
      <c r="D12" s="25">
        <v>5790</v>
      </c>
      <c r="E12" s="13">
        <v>3851.51</v>
      </c>
      <c r="F12" s="13">
        <v>3851.51</v>
      </c>
      <c r="G12" s="13">
        <v>3869.8119999999999</v>
      </c>
      <c r="H12" s="13">
        <v>3797.654</v>
      </c>
      <c r="I12" s="12" t="s">
        <v>1</v>
      </c>
      <c r="J12" s="15" t="s">
        <v>68</v>
      </c>
    </row>
    <row r="13" spans="1:13" s="9" customFormat="1" ht="17.100000000000001" customHeight="1" x14ac:dyDescent="0.3">
      <c r="A13" s="10" t="s">
        <v>41</v>
      </c>
      <c r="B13" s="11"/>
      <c r="C13" s="12" t="s">
        <v>6</v>
      </c>
      <c r="D13" s="25">
        <v>2989</v>
      </c>
      <c r="E13" s="13">
        <v>1545.326</v>
      </c>
      <c r="F13" s="13">
        <v>1545.325</v>
      </c>
      <c r="G13" s="13">
        <v>1543.5619999999999</v>
      </c>
      <c r="H13" s="13">
        <v>1543.56</v>
      </c>
      <c r="I13" s="12" t="s">
        <v>1</v>
      </c>
      <c r="J13" s="15" t="s">
        <v>46</v>
      </c>
    </row>
    <row r="14" spans="1:13" s="9" customFormat="1" ht="18.95" customHeight="1" x14ac:dyDescent="0.3">
      <c r="A14" s="10" t="s">
        <v>69</v>
      </c>
      <c r="B14" s="11"/>
      <c r="C14" s="12" t="s">
        <v>6</v>
      </c>
      <c r="D14" s="25">
        <v>1565</v>
      </c>
      <c r="E14" s="13">
        <v>635.39300000000003</v>
      </c>
      <c r="F14" s="13">
        <v>643.49</v>
      </c>
      <c r="G14" s="13">
        <v>559.04200000000003</v>
      </c>
      <c r="H14" s="13">
        <v>556.84</v>
      </c>
      <c r="I14" s="12" t="s">
        <v>1</v>
      </c>
      <c r="J14" s="15" t="s">
        <v>70</v>
      </c>
    </row>
    <row r="15" spans="1:13" s="9" customFormat="1" ht="17.100000000000001" customHeight="1" x14ac:dyDescent="0.3">
      <c r="A15" s="10" t="s">
        <v>43</v>
      </c>
      <c r="B15" s="11"/>
      <c r="C15" s="12" t="s">
        <v>6</v>
      </c>
      <c r="D15" s="25">
        <v>900</v>
      </c>
      <c r="E15" s="13">
        <v>388.517</v>
      </c>
      <c r="F15" s="13">
        <v>376.81099999999998</v>
      </c>
      <c r="G15" s="13">
        <v>376.81099999999998</v>
      </c>
      <c r="H15" s="13">
        <v>376.61099999999999</v>
      </c>
      <c r="I15" s="12" t="s">
        <v>1</v>
      </c>
      <c r="J15" s="15" t="s">
        <v>83</v>
      </c>
      <c r="M15" s="16"/>
    </row>
    <row r="16" spans="1:13" s="9" customFormat="1" ht="17.100000000000001" customHeight="1" x14ac:dyDescent="0.3">
      <c r="A16" s="10" t="s">
        <v>44</v>
      </c>
      <c r="B16" s="11"/>
      <c r="C16" s="12" t="s">
        <v>6</v>
      </c>
      <c r="D16" s="25">
        <v>75</v>
      </c>
      <c r="E16" s="13">
        <v>0</v>
      </c>
      <c r="F16" s="13">
        <v>34.43</v>
      </c>
      <c r="G16" s="13">
        <v>34.43</v>
      </c>
      <c r="H16" s="13">
        <v>34.43</v>
      </c>
      <c r="I16" s="12" t="s">
        <v>1</v>
      </c>
      <c r="J16" s="15" t="s">
        <v>47</v>
      </c>
      <c r="M16" s="16"/>
    </row>
    <row r="17" spans="1:12" s="9" customFormat="1" ht="18.95" customHeight="1" x14ac:dyDescent="0.3">
      <c r="A17" s="10" t="s">
        <v>71</v>
      </c>
      <c r="B17" s="11"/>
      <c r="C17" s="12" t="s">
        <v>6</v>
      </c>
      <c r="D17" s="25">
        <v>308</v>
      </c>
      <c r="E17" s="13">
        <v>191.749</v>
      </c>
      <c r="F17" s="13">
        <v>207.43799999999999</v>
      </c>
      <c r="G17" s="13">
        <v>213.69399999999999</v>
      </c>
      <c r="H17" s="13">
        <v>213.69900000000001</v>
      </c>
      <c r="I17" s="12" t="s">
        <v>1</v>
      </c>
      <c r="J17" s="15" t="s">
        <v>72</v>
      </c>
    </row>
    <row r="18" spans="1:12" s="9" customFormat="1" ht="18.95" customHeight="1" x14ac:dyDescent="0.3">
      <c r="A18" s="10" t="s">
        <v>73</v>
      </c>
      <c r="B18" s="11"/>
      <c r="C18" s="12" t="s">
        <v>6</v>
      </c>
      <c r="D18" s="25">
        <v>2920</v>
      </c>
      <c r="E18" s="13">
        <v>2918.4</v>
      </c>
      <c r="F18" s="13">
        <v>2918.4</v>
      </c>
      <c r="G18" s="13">
        <v>2918.4</v>
      </c>
      <c r="H18" s="13">
        <v>2918.4</v>
      </c>
      <c r="I18" s="12" t="s">
        <v>1</v>
      </c>
      <c r="J18" s="15" t="s">
        <v>74</v>
      </c>
    </row>
    <row r="19" spans="1:12" s="9" customFormat="1" ht="18.95" customHeight="1" x14ac:dyDescent="0.3">
      <c r="A19" s="10" t="s">
        <v>52</v>
      </c>
      <c r="B19" s="11"/>
      <c r="C19" s="12" t="s">
        <v>6</v>
      </c>
      <c r="D19" s="17">
        <v>0</v>
      </c>
      <c r="E19" s="13">
        <v>0.3</v>
      </c>
      <c r="F19" s="13">
        <v>0.3</v>
      </c>
      <c r="G19" s="13">
        <v>0.3</v>
      </c>
      <c r="H19" s="13">
        <v>0.3</v>
      </c>
      <c r="I19" s="12" t="s">
        <v>1</v>
      </c>
      <c r="J19" s="15" t="s">
        <v>48</v>
      </c>
    </row>
    <row r="20" spans="1:12" s="9" customFormat="1" ht="18.95" customHeight="1" x14ac:dyDescent="0.3">
      <c r="A20" s="10" t="s">
        <v>88</v>
      </c>
      <c r="B20" s="11"/>
      <c r="C20" s="12" t="s">
        <v>6</v>
      </c>
      <c r="D20" s="17">
        <v>0</v>
      </c>
      <c r="E20" s="13">
        <v>0</v>
      </c>
      <c r="F20" s="13">
        <v>0</v>
      </c>
      <c r="G20" s="13">
        <v>0</v>
      </c>
      <c r="H20" s="13">
        <v>20.95</v>
      </c>
      <c r="I20" s="12" t="s">
        <v>1</v>
      </c>
      <c r="J20" s="15" t="s">
        <v>89</v>
      </c>
    </row>
    <row r="21" spans="1:12" s="9" customFormat="1" ht="18.95" customHeight="1" x14ac:dyDescent="0.3">
      <c r="A21" s="62" t="s">
        <v>8</v>
      </c>
      <c r="B21" s="63"/>
      <c r="C21" s="29" t="s">
        <v>7</v>
      </c>
      <c r="D21" s="32">
        <f>SUM(D23:D27)</f>
        <v>26900.98</v>
      </c>
      <c r="E21" s="32">
        <f>SUM(E23:E27)</f>
        <v>5237.8160000000007</v>
      </c>
      <c r="F21" s="32">
        <f>SUM(F23:F27)</f>
        <v>6293.74</v>
      </c>
      <c r="G21" s="32">
        <f>SUM(G23:G27)</f>
        <v>6344.3819999999996</v>
      </c>
      <c r="H21" s="32">
        <v>4930.9569999999994</v>
      </c>
      <c r="I21" s="31" t="s">
        <v>2</v>
      </c>
      <c r="J21" s="31" t="s">
        <v>17</v>
      </c>
    </row>
    <row r="22" spans="1:12" s="9" customFormat="1" ht="36.950000000000003" customHeight="1" x14ac:dyDescent="0.3">
      <c r="A22" s="60" t="s">
        <v>62</v>
      </c>
      <c r="B22" s="61"/>
      <c r="C22" s="27" t="s">
        <v>30</v>
      </c>
      <c r="D22" s="26">
        <f>+D21/D34*100</f>
        <v>21.204079863163784</v>
      </c>
      <c r="E22" s="26">
        <f>+E21/E34*100</f>
        <v>7.2585236603202024</v>
      </c>
      <c r="F22" s="26">
        <f>+F21/F34*100</f>
        <v>7.6801677162149877</v>
      </c>
      <c r="G22" s="26">
        <f>+G21/G34*100</f>
        <v>7.6298637302279175</v>
      </c>
      <c r="H22" s="26">
        <v>7.8965142454775599</v>
      </c>
      <c r="I22" s="27" t="s">
        <v>31</v>
      </c>
      <c r="J22" s="33" t="s">
        <v>80</v>
      </c>
    </row>
    <row r="23" spans="1:12" s="9" customFormat="1" ht="18.95" customHeight="1" x14ac:dyDescent="0.3">
      <c r="A23" s="18" t="s">
        <v>75</v>
      </c>
      <c r="B23" s="18"/>
      <c r="C23" s="12" t="s">
        <v>7</v>
      </c>
      <c r="D23" s="25">
        <v>100</v>
      </c>
      <c r="E23" s="19">
        <v>10.897</v>
      </c>
      <c r="F23" s="19">
        <v>10.95</v>
      </c>
      <c r="G23" s="19">
        <v>8.9700000000000006</v>
      </c>
      <c r="H23" s="19">
        <v>6.73</v>
      </c>
      <c r="I23" s="20" t="s">
        <v>2</v>
      </c>
      <c r="J23" s="15" t="s">
        <v>76</v>
      </c>
    </row>
    <row r="24" spans="1:12" s="9" customFormat="1" ht="17.100000000000001" customHeight="1" x14ac:dyDescent="0.3">
      <c r="A24" s="10" t="s">
        <v>9</v>
      </c>
      <c r="B24" s="11"/>
      <c r="C24" s="12" t="s">
        <v>7</v>
      </c>
      <c r="D24" s="25">
        <v>23000</v>
      </c>
      <c r="E24" s="19">
        <v>4395.4180000000006</v>
      </c>
      <c r="F24" s="19">
        <v>5419.11</v>
      </c>
      <c r="G24" s="19">
        <v>5457.49</v>
      </c>
      <c r="H24" s="19">
        <v>4301.07</v>
      </c>
      <c r="I24" s="20" t="s">
        <v>2</v>
      </c>
      <c r="J24" s="15" t="s">
        <v>49</v>
      </c>
    </row>
    <row r="25" spans="1:12" s="9" customFormat="1" ht="17.100000000000001" customHeight="1" x14ac:dyDescent="0.3">
      <c r="A25" s="21" t="s">
        <v>10</v>
      </c>
      <c r="B25" s="21"/>
      <c r="C25" s="12" t="s">
        <v>7</v>
      </c>
      <c r="D25" s="25">
        <v>1283.44</v>
      </c>
      <c r="E25" s="19">
        <v>687.8399999999998</v>
      </c>
      <c r="F25" s="19">
        <v>688.51</v>
      </c>
      <c r="G25" s="19">
        <v>678.11</v>
      </c>
      <c r="H25" s="19">
        <v>482.15699999999998</v>
      </c>
      <c r="I25" s="20" t="s">
        <v>2</v>
      </c>
      <c r="J25" s="15" t="s">
        <v>50</v>
      </c>
      <c r="L25" s="37"/>
    </row>
    <row r="26" spans="1:12" s="9" customFormat="1" ht="17.100000000000001" customHeight="1" x14ac:dyDescent="0.3">
      <c r="A26" s="18" t="s">
        <v>11</v>
      </c>
      <c r="B26" s="18"/>
      <c r="C26" s="12" t="s">
        <v>7</v>
      </c>
      <c r="D26" s="25">
        <v>494.54</v>
      </c>
      <c r="E26" s="19">
        <v>143.66100000000003</v>
      </c>
      <c r="F26" s="19">
        <v>175.17</v>
      </c>
      <c r="G26" s="19">
        <v>199.81200000000001</v>
      </c>
      <c r="H26" s="19">
        <v>141</v>
      </c>
      <c r="I26" s="20" t="s">
        <v>2</v>
      </c>
      <c r="J26" s="15" t="s">
        <v>84</v>
      </c>
    </row>
    <row r="27" spans="1:12" s="9" customFormat="1" ht="17.100000000000001" customHeight="1" x14ac:dyDescent="0.3">
      <c r="A27" s="18" t="s">
        <v>45</v>
      </c>
      <c r="B27" s="18"/>
      <c r="C27" s="12" t="s">
        <v>7</v>
      </c>
      <c r="D27" s="25">
        <v>2023</v>
      </c>
      <c r="E27" s="22">
        <v>0</v>
      </c>
      <c r="F27" s="22">
        <v>0</v>
      </c>
      <c r="G27" s="22">
        <v>0</v>
      </c>
      <c r="H27" s="22">
        <v>0</v>
      </c>
      <c r="I27" s="20" t="s">
        <v>2</v>
      </c>
      <c r="J27" s="15" t="s">
        <v>51</v>
      </c>
    </row>
    <row r="28" spans="1:12" s="9" customFormat="1" ht="18.95" customHeight="1" x14ac:dyDescent="0.3">
      <c r="A28" s="62" t="s">
        <v>12</v>
      </c>
      <c r="B28" s="63"/>
      <c r="C28" s="29" t="s">
        <v>7</v>
      </c>
      <c r="D28" s="30">
        <v>4085</v>
      </c>
      <c r="E28" s="32">
        <v>2130.9699999999998</v>
      </c>
      <c r="F28" s="32">
        <v>1906.241</v>
      </c>
      <c r="G28" s="32">
        <v>2038.2739999999999</v>
      </c>
      <c r="H28" s="32">
        <v>1538.27</v>
      </c>
      <c r="I28" s="31" t="s">
        <v>2</v>
      </c>
      <c r="J28" s="49" t="s">
        <v>18</v>
      </c>
    </row>
    <row r="29" spans="1:12" s="9" customFormat="1" ht="36.950000000000003" customHeight="1" x14ac:dyDescent="0.3">
      <c r="A29" s="60" t="s">
        <v>63</v>
      </c>
      <c r="B29" s="61"/>
      <c r="C29" s="27" t="s">
        <v>30</v>
      </c>
      <c r="D29" s="36">
        <f>+D28/D34*100</f>
        <v>3.2199074621453967</v>
      </c>
      <c r="E29" s="36">
        <f>+E28/E34*100</f>
        <v>2.953081239286095</v>
      </c>
      <c r="F29" s="36">
        <f>+F28/F34*100</f>
        <v>2.3261606910239978</v>
      </c>
      <c r="G29" s="36">
        <f>+G28/G34*100</f>
        <v>2.4512636321183967</v>
      </c>
      <c r="H29" s="36">
        <v>2.4634104431230623</v>
      </c>
      <c r="I29" s="27" t="s">
        <v>31</v>
      </c>
      <c r="J29" s="28" t="s">
        <v>81</v>
      </c>
      <c r="L29" s="37"/>
    </row>
    <row r="30" spans="1:12" s="9" customFormat="1" ht="17.100000000000001" customHeight="1" x14ac:dyDescent="0.3">
      <c r="A30" s="10" t="s">
        <v>13</v>
      </c>
      <c r="B30" s="11"/>
      <c r="C30" s="20" t="s">
        <v>16</v>
      </c>
      <c r="D30" s="23">
        <v>7.5</v>
      </c>
      <c r="E30" s="19">
        <v>3.706</v>
      </c>
      <c r="F30" s="19">
        <v>3.8460000000000001</v>
      </c>
      <c r="G30" s="19">
        <v>3.5339999999999998</v>
      </c>
      <c r="H30" s="19">
        <v>3.4140000000000001</v>
      </c>
      <c r="I30" s="20" t="s">
        <v>19</v>
      </c>
      <c r="J30" s="18" t="s">
        <v>20</v>
      </c>
    </row>
    <row r="31" spans="1:12" s="9" customFormat="1" ht="17.100000000000001" customHeight="1" x14ac:dyDescent="0.3">
      <c r="A31" s="10" t="s">
        <v>14</v>
      </c>
      <c r="B31" s="11"/>
      <c r="C31" s="20" t="s">
        <v>16</v>
      </c>
      <c r="D31" s="23">
        <v>8</v>
      </c>
      <c r="E31" s="19">
        <v>4.5805999999999996</v>
      </c>
      <c r="F31" s="19">
        <v>3.7829999999999999</v>
      </c>
      <c r="G31" s="19">
        <v>4.3869999999999996</v>
      </c>
      <c r="H31" s="19">
        <v>4.4930000000000003</v>
      </c>
      <c r="I31" s="20" t="s">
        <v>19</v>
      </c>
      <c r="J31" s="18" t="s">
        <v>21</v>
      </c>
    </row>
    <row r="32" spans="1:12" s="9" customFormat="1" ht="17.100000000000001" customHeight="1" x14ac:dyDescent="0.3">
      <c r="A32" s="18" t="s">
        <v>58</v>
      </c>
      <c r="B32" s="18"/>
      <c r="C32" s="20" t="s">
        <v>16</v>
      </c>
      <c r="D32" s="23">
        <v>0.53</v>
      </c>
      <c r="E32" s="19">
        <v>0</v>
      </c>
      <c r="F32" s="19">
        <v>0</v>
      </c>
      <c r="G32" s="19">
        <v>0</v>
      </c>
      <c r="H32" s="19">
        <v>0</v>
      </c>
      <c r="I32" s="20" t="s">
        <v>19</v>
      </c>
      <c r="J32" s="18" t="s">
        <v>59</v>
      </c>
    </row>
    <row r="33" spans="1:10" s="9" customFormat="1" ht="18.95" customHeight="1" x14ac:dyDescent="0.3">
      <c r="A33" s="51" t="s">
        <v>15</v>
      </c>
      <c r="B33" s="51"/>
      <c r="C33" s="51"/>
      <c r="D33" s="34">
        <f>+D28+D21+D8</f>
        <v>38283.979999999996</v>
      </c>
      <c r="E33" s="34">
        <f>+E28+E21+E8</f>
        <v>10458.786</v>
      </c>
      <c r="F33" s="34">
        <f>+F28+F21+F8</f>
        <v>11523.641</v>
      </c>
      <c r="G33" s="34">
        <f>+G28+G21+G8</f>
        <v>12156.41</v>
      </c>
      <c r="H33" s="34">
        <v>9124.4589999999989</v>
      </c>
      <c r="I33" s="64" t="s">
        <v>22</v>
      </c>
      <c r="J33" s="65"/>
    </row>
    <row r="34" spans="1:10" s="9" customFormat="1" ht="18.95" customHeight="1" x14ac:dyDescent="0.3">
      <c r="A34" s="51" t="s">
        <v>27</v>
      </c>
      <c r="B34" s="51"/>
      <c r="C34" s="51"/>
      <c r="D34" s="35">
        <v>126867</v>
      </c>
      <c r="E34" s="34">
        <v>72160.899999999994</v>
      </c>
      <c r="F34" s="34">
        <v>81947.95</v>
      </c>
      <c r="G34" s="34">
        <v>83151.97</v>
      </c>
      <c r="H34" s="34">
        <v>62444.73</v>
      </c>
      <c r="I34" s="52" t="s">
        <v>23</v>
      </c>
      <c r="J34" s="53"/>
    </row>
    <row r="35" spans="1:10" s="9" customFormat="1" ht="18.95" customHeight="1" x14ac:dyDescent="0.3">
      <c r="A35" s="51" t="s">
        <v>42</v>
      </c>
      <c r="B35" s="51"/>
      <c r="C35" s="51"/>
      <c r="D35" s="35">
        <v>30</v>
      </c>
      <c r="E35" s="34">
        <f t="shared" ref="E35:G35" si="0">+E33*100/E34</f>
        <v>14.493702268125814</v>
      </c>
      <c r="F35" s="34">
        <f t="shared" si="0"/>
        <v>14.062146765111267</v>
      </c>
      <c r="G35" s="34">
        <f t="shared" si="0"/>
        <v>14.619509315293431</v>
      </c>
      <c r="H35" s="34">
        <v>14.612056133479957</v>
      </c>
      <c r="I35" s="52" t="s">
        <v>24</v>
      </c>
      <c r="J35" s="53"/>
    </row>
    <row r="36" spans="1:10" s="38" customFormat="1" ht="12.95" customHeight="1" x14ac:dyDescent="0.2">
      <c r="A36" s="38" t="s">
        <v>29</v>
      </c>
      <c r="C36" s="39"/>
      <c r="D36" s="40"/>
      <c r="G36" s="41" t="s">
        <v>79</v>
      </c>
      <c r="J36" s="39"/>
    </row>
    <row r="37" spans="1:10" s="38" customFormat="1" ht="12.95" customHeight="1" x14ac:dyDescent="0.2">
      <c r="A37" s="42" t="s">
        <v>86</v>
      </c>
      <c r="B37" s="42" t="s">
        <v>32</v>
      </c>
      <c r="C37" s="43"/>
      <c r="D37" s="44"/>
      <c r="G37" s="45" t="s">
        <v>78</v>
      </c>
      <c r="H37" s="38" t="s">
        <v>39</v>
      </c>
    </row>
    <row r="38" spans="1:10" s="38" customFormat="1" ht="12.95" customHeight="1" x14ac:dyDescent="0.2">
      <c r="A38" s="46" t="s">
        <v>53</v>
      </c>
      <c r="B38" s="42" t="s">
        <v>54</v>
      </c>
      <c r="C38" s="43"/>
      <c r="D38" s="44"/>
      <c r="F38" s="47"/>
      <c r="H38" s="38" t="s">
        <v>36</v>
      </c>
      <c r="J38" s="39"/>
    </row>
    <row r="39" spans="1:10" s="38" customFormat="1" ht="12.95" customHeight="1" x14ac:dyDescent="0.2">
      <c r="A39" s="46" t="s">
        <v>55</v>
      </c>
      <c r="B39" s="42" t="s">
        <v>90</v>
      </c>
      <c r="C39" s="43"/>
      <c r="D39" s="44"/>
      <c r="F39" s="47"/>
      <c r="H39" s="38" t="s">
        <v>91</v>
      </c>
      <c r="J39" s="39"/>
    </row>
    <row r="40" spans="1:10" s="38" customFormat="1" ht="12.95" customHeight="1" x14ac:dyDescent="0.2">
      <c r="A40" s="46" t="s">
        <v>55</v>
      </c>
      <c r="B40" s="42" t="s">
        <v>33</v>
      </c>
      <c r="C40" s="43"/>
      <c r="D40" s="44"/>
      <c r="F40" s="47"/>
      <c r="H40" s="38" t="s">
        <v>37</v>
      </c>
      <c r="J40" s="39"/>
    </row>
    <row r="41" spans="1:10" s="38" customFormat="1" ht="12.95" customHeight="1" x14ac:dyDescent="0.2">
      <c r="A41" s="46" t="s">
        <v>55</v>
      </c>
      <c r="B41" s="42" t="s">
        <v>56</v>
      </c>
      <c r="C41" s="43"/>
      <c r="D41" s="44"/>
      <c r="F41" s="47"/>
      <c r="H41" s="38" t="s">
        <v>57</v>
      </c>
      <c r="J41" s="39"/>
    </row>
    <row r="42" spans="1:10" s="38" customFormat="1" ht="12.95" customHeight="1" x14ac:dyDescent="0.2">
      <c r="A42" s="46" t="s">
        <v>53</v>
      </c>
      <c r="B42" s="42" t="s">
        <v>34</v>
      </c>
      <c r="C42" s="43"/>
      <c r="D42" s="44"/>
      <c r="F42" s="47"/>
      <c r="H42" s="38" t="s">
        <v>38</v>
      </c>
      <c r="J42" s="39"/>
    </row>
    <row r="43" spans="1:10" s="38" customFormat="1" ht="12.95" customHeight="1" x14ac:dyDescent="0.2">
      <c r="A43" s="46" t="s">
        <v>53</v>
      </c>
      <c r="B43" s="42" t="s">
        <v>35</v>
      </c>
      <c r="C43" s="43"/>
      <c r="D43" s="44"/>
      <c r="F43" s="47"/>
      <c r="H43" s="38" t="s">
        <v>87</v>
      </c>
      <c r="J43" s="39"/>
    </row>
    <row r="44" spans="1:10" s="38" customFormat="1" ht="12.95" customHeight="1" x14ac:dyDescent="0.2">
      <c r="A44" s="38" t="s">
        <v>93</v>
      </c>
      <c r="J44" s="48" t="s">
        <v>96</v>
      </c>
    </row>
    <row r="46" spans="1:10" x14ac:dyDescent="0.35">
      <c r="D46" s="7"/>
    </row>
  </sheetData>
  <mergeCells count="20">
    <mergeCell ref="A35:C35"/>
    <mergeCell ref="I35:J35"/>
    <mergeCell ref="A7:B8"/>
    <mergeCell ref="J7:J8"/>
    <mergeCell ref="A9:B9"/>
    <mergeCell ref="A21:B21"/>
    <mergeCell ref="A22:B22"/>
    <mergeCell ref="A28:B28"/>
    <mergeCell ref="A29:B29"/>
    <mergeCell ref="A33:C33"/>
    <mergeCell ref="I33:J33"/>
    <mergeCell ref="A34:C34"/>
    <mergeCell ref="I34:J34"/>
    <mergeCell ref="J3:J6"/>
    <mergeCell ref="E4:H4"/>
    <mergeCell ref="A3:B6"/>
    <mergeCell ref="C3:C6"/>
    <mergeCell ref="D3:D6"/>
    <mergeCell ref="E3:H3"/>
    <mergeCell ref="I3:I6"/>
  </mergeCells>
  <printOptions horizontalCentered="1" verticalCentered="1"/>
  <pageMargins left="0" right="0" top="0" bottom="0" header="0.118110236220472" footer="0.118110236220472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EF694F9-EC97-4EAF-8514-6D98C7D27B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กย.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2014-04-08T07:07:21Z</dcterms:created>
  <dcterms:modified xsi:type="dcterms:W3CDTF">2024-12-24T08:15:51Z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TC029239429991</vt:lpwstr>
  </property>
</Properties>
</file>