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800"/>
  </bookViews>
  <sheets>
    <sheet name="Physical" sheetId="12" r:id="rId1"/>
    <sheet name="ktoe" sheetId="11" r:id="rId2"/>
  </sheets>
  <definedNames>
    <definedName name="_xlnm.Print_Area" localSheetId="1">ktoe!$A$1:$DV$61</definedName>
    <definedName name="_xlnm.Print_Area" localSheetId="0">Physical!$A$1:$DV$61</definedName>
  </definedNames>
  <calcPr calcId="152511"/>
</workbook>
</file>

<file path=xl/calcChain.xml><?xml version="1.0" encoding="utf-8"?>
<calcChain xmlns="http://schemas.openxmlformats.org/spreadsheetml/2006/main">
  <c r="AI30" i="12" l="1"/>
  <c r="AI40" i="12" s="1"/>
  <c r="DL61" i="12"/>
  <c r="DL60" i="12"/>
  <c r="DL59" i="12"/>
  <c r="DL58" i="12"/>
  <c r="DL57" i="12"/>
  <c r="DL56" i="12"/>
  <c r="DL55" i="12"/>
  <c r="DL54" i="12"/>
  <c r="DL53" i="12"/>
  <c r="DL52" i="12"/>
  <c r="DL51" i="12"/>
  <c r="DL49" i="12"/>
  <c r="DL47" i="12"/>
  <c r="DL45" i="12"/>
  <c r="DL43" i="12"/>
  <c r="DL42" i="12"/>
  <c r="DL40" i="12"/>
  <c r="DL38" i="12"/>
  <c r="DL37" i="12"/>
  <c r="DL36" i="12"/>
  <c r="DL35" i="12"/>
  <c r="DL34" i="12"/>
  <c r="DL33" i="12"/>
  <c r="DL32" i="12"/>
  <c r="DL31" i="12"/>
  <c r="DL30" i="12"/>
  <c r="DL29" i="12"/>
  <c r="DL28" i="12"/>
  <c r="DL26" i="12"/>
  <c r="DL24" i="12"/>
  <c r="DL23" i="12"/>
  <c r="DL22" i="12"/>
  <c r="DL21" i="12"/>
  <c r="DE61" i="12"/>
  <c r="DE60" i="12"/>
  <c r="DE59" i="12"/>
  <c r="DE58" i="12"/>
  <c r="DE57" i="12"/>
  <c r="DE56" i="12"/>
  <c r="DE55" i="12"/>
  <c r="DE54" i="12"/>
  <c r="DE53" i="12"/>
  <c r="DE49" i="12" s="1"/>
  <c r="DE52" i="12"/>
  <c r="DE51" i="12"/>
  <c r="DE47" i="12"/>
  <c r="DE45" i="12"/>
  <c r="DE43" i="12"/>
  <c r="DE42" i="12"/>
  <c r="DE38" i="12"/>
  <c r="DE37" i="12"/>
  <c r="DE36" i="12"/>
  <c r="DE35" i="12"/>
  <c r="DE34" i="12"/>
  <c r="DE33" i="12"/>
  <c r="DE32" i="12"/>
  <c r="DE31" i="12"/>
  <c r="DE30" i="12" s="1"/>
  <c r="DE40" i="12" s="1"/>
  <c r="DE29" i="12"/>
  <c r="DE28" i="12"/>
  <c r="DE24" i="12"/>
  <c r="DE23" i="12"/>
  <c r="DE22" i="12"/>
  <c r="DE21" i="12"/>
  <c r="DE26" i="12" s="1"/>
  <c r="CO61" i="12"/>
  <c r="CO60" i="12"/>
  <c r="CO59" i="12"/>
  <c r="CO58" i="12"/>
  <c r="CO57" i="12"/>
  <c r="CO56" i="12"/>
  <c r="CO55" i="12"/>
  <c r="CO54" i="12"/>
  <c r="CO53" i="12"/>
  <c r="CO52" i="12"/>
  <c r="CO51" i="12"/>
  <c r="CO49" i="12"/>
  <c r="CO47" i="12"/>
  <c r="CO45" i="12"/>
  <c r="CO43" i="12"/>
  <c r="CO42" i="12"/>
  <c r="CO38" i="12"/>
  <c r="CO37" i="12"/>
  <c r="CO36" i="12"/>
  <c r="CO35" i="12"/>
  <c r="CO34" i="12"/>
  <c r="CO33" i="12"/>
  <c r="CO32" i="12"/>
  <c r="CO31" i="12"/>
  <c r="CO29" i="12"/>
  <c r="CO28" i="12"/>
  <c r="CO24" i="12"/>
  <c r="CO23" i="12"/>
  <c r="CO22" i="12"/>
  <c r="CO21" i="12"/>
  <c r="CO26" i="12" s="1"/>
  <c r="BM61" i="12"/>
  <c r="BM60" i="12"/>
  <c r="BM59" i="12"/>
  <c r="BM58" i="12"/>
  <c r="BM56" i="12"/>
  <c r="BM55" i="12"/>
  <c r="BM54" i="12"/>
  <c r="BM53" i="12"/>
  <c r="BM52" i="12"/>
  <c r="BM51" i="12"/>
  <c r="BM47" i="12"/>
  <c r="BM43" i="12"/>
  <c r="BM42" i="12"/>
  <c r="BM38" i="12"/>
  <c r="BM37" i="12"/>
  <c r="BM36" i="12"/>
  <c r="BM35" i="12"/>
  <c r="BM34" i="12"/>
  <c r="BM33" i="12"/>
  <c r="BM32" i="12"/>
  <c r="BM31" i="12"/>
  <c r="BM29" i="12"/>
  <c r="BM28" i="12"/>
  <c r="BM24" i="12"/>
  <c r="BM23" i="12"/>
  <c r="BM22" i="12"/>
  <c r="BM21" i="12"/>
  <c r="BM26" i="12" s="1"/>
  <c r="U61" i="12"/>
  <c r="W61" i="12" s="1"/>
  <c r="U60" i="12"/>
  <c r="W60" i="12" s="1"/>
  <c r="U59" i="12"/>
  <c r="W59" i="12" s="1"/>
  <c r="U58" i="12"/>
  <c r="W58" i="12" s="1"/>
  <c r="W57" i="12" s="1"/>
  <c r="U57" i="12"/>
  <c r="U56" i="12"/>
  <c r="W56" i="12" s="1"/>
  <c r="U55" i="12"/>
  <c r="W55" i="12" s="1"/>
  <c r="U54" i="12"/>
  <c r="W54" i="12" s="1"/>
  <c r="U53" i="12"/>
  <c r="W53" i="12" s="1"/>
  <c r="U52" i="12"/>
  <c r="W52" i="12" s="1"/>
  <c r="U51" i="12"/>
  <c r="W51" i="12" s="1"/>
  <c r="U47" i="12"/>
  <c r="W47" i="12" s="1"/>
  <c r="U43" i="12"/>
  <c r="W43" i="12" s="1"/>
  <c r="U42" i="12"/>
  <c r="W42" i="12" s="1"/>
  <c r="U38" i="12"/>
  <c r="W38" i="12" s="1"/>
  <c r="U37" i="12"/>
  <c r="W37" i="12" s="1"/>
  <c r="U36" i="12"/>
  <c r="W36" i="12" s="1"/>
  <c r="U35" i="12"/>
  <c r="W35" i="12" s="1"/>
  <c r="U34" i="12"/>
  <c r="W34" i="12" s="1"/>
  <c r="U33" i="12"/>
  <c r="W33" i="12" s="1"/>
  <c r="U32" i="12"/>
  <c r="U31" i="12"/>
  <c r="W31" i="12" s="1"/>
  <c r="U29" i="12"/>
  <c r="W29" i="12" s="1"/>
  <c r="U28" i="12"/>
  <c r="W28" i="12" s="1"/>
  <c r="U24" i="12"/>
  <c r="U23" i="12"/>
  <c r="W23" i="12" s="1"/>
  <c r="U22" i="12"/>
  <c r="W22" i="12" s="1"/>
  <c r="U21" i="12"/>
  <c r="W21" i="12" s="1"/>
  <c r="M61" i="12"/>
  <c r="M60" i="12"/>
  <c r="M59" i="12"/>
  <c r="M58" i="12"/>
  <c r="M57" i="12"/>
  <c r="M56" i="12"/>
  <c r="M55" i="12"/>
  <c r="M54" i="12"/>
  <c r="M53" i="12"/>
  <c r="M49" i="12" s="1"/>
  <c r="M52" i="12"/>
  <c r="M51" i="12"/>
  <c r="M47" i="12"/>
  <c r="M43" i="12"/>
  <c r="M42" i="12"/>
  <c r="M38" i="12"/>
  <c r="M37" i="12"/>
  <c r="M36" i="12"/>
  <c r="M35" i="12"/>
  <c r="M34" i="12"/>
  <c r="M33" i="12"/>
  <c r="M32" i="12"/>
  <c r="M31" i="12"/>
  <c r="M30" i="12" s="1"/>
  <c r="M40" i="12" s="1"/>
  <c r="M29" i="12"/>
  <c r="M28" i="12"/>
  <c r="M24" i="12"/>
  <c r="M23" i="12"/>
  <c r="M22" i="12"/>
  <c r="M21" i="12"/>
  <c r="DN57" i="12"/>
  <c r="DN49" i="12" s="1"/>
  <c r="DN45" i="12" s="1"/>
  <c r="DJ57" i="12"/>
  <c r="DH57" i="12"/>
  <c r="DC57" i="12"/>
  <c r="DC49" i="12" s="1"/>
  <c r="DC45" i="12" s="1"/>
  <c r="DA57" i="12"/>
  <c r="CY57" i="12"/>
  <c r="CW57" i="12"/>
  <c r="CW49" i="12" s="1"/>
  <c r="CW45" i="12" s="1"/>
  <c r="CR57" i="12"/>
  <c r="CR49" i="12" s="1"/>
  <c r="CR45" i="12" s="1"/>
  <c r="CP57" i="12"/>
  <c r="CM57" i="12"/>
  <c r="CK57" i="12"/>
  <c r="CI57" i="12"/>
  <c r="CG57" i="12"/>
  <c r="CE57" i="12"/>
  <c r="CC57" i="12"/>
  <c r="CA57" i="12"/>
  <c r="BY57" i="12"/>
  <c r="BW57" i="12"/>
  <c r="BU57" i="12"/>
  <c r="BP57" i="12"/>
  <c r="BP49" i="12" s="1"/>
  <c r="BP45" i="12" s="1"/>
  <c r="BK57" i="12"/>
  <c r="BI57" i="12"/>
  <c r="BG57" i="12"/>
  <c r="BE57" i="12"/>
  <c r="BM57" i="12" s="1"/>
  <c r="BC57" i="12"/>
  <c r="BA57" i="12"/>
  <c r="AY57" i="12"/>
  <c r="AW57" i="12"/>
  <c r="AU57" i="12"/>
  <c r="AS57" i="12"/>
  <c r="AQ57" i="12"/>
  <c r="AO57" i="12"/>
  <c r="AM57" i="12"/>
  <c r="AK57" i="12"/>
  <c r="AI57" i="12"/>
  <c r="AG57" i="12"/>
  <c r="AE57" i="12"/>
  <c r="AC57" i="12"/>
  <c r="AA57" i="12"/>
  <c r="Y57" i="12"/>
  <c r="S57" i="12"/>
  <c r="Q57" i="12"/>
  <c r="O57" i="12"/>
  <c r="K57" i="12"/>
  <c r="I57" i="12"/>
  <c r="G57" i="12"/>
  <c r="E57" i="12"/>
  <c r="DJ49" i="12"/>
  <c r="DH49" i="12"/>
  <c r="DA49" i="12"/>
  <c r="DA45" i="12" s="1"/>
  <c r="CY49" i="12"/>
  <c r="CY45" i="12" s="1"/>
  <c r="CP49" i="12"/>
  <c r="CM49" i="12"/>
  <c r="CM45" i="12" s="1"/>
  <c r="CK49" i="12"/>
  <c r="CK45" i="12" s="1"/>
  <c r="CI49" i="12"/>
  <c r="CG49" i="12"/>
  <c r="CE49" i="12"/>
  <c r="CE45" i="12" s="1"/>
  <c r="CC49" i="12"/>
  <c r="CC45" i="12" s="1"/>
  <c r="CA49" i="12"/>
  <c r="BY49" i="12"/>
  <c r="BW49" i="12"/>
  <c r="BW45" i="12" s="1"/>
  <c r="BU49" i="12"/>
  <c r="BU45" i="12" s="1"/>
  <c r="BK49" i="12"/>
  <c r="BK45" i="12" s="1"/>
  <c r="BI49" i="12"/>
  <c r="BI45" i="12" s="1"/>
  <c r="BG49" i="12"/>
  <c r="BC49" i="12"/>
  <c r="BC45" i="12" s="1"/>
  <c r="BA49" i="12"/>
  <c r="BA45" i="12" s="1"/>
  <c r="AY49" i="12"/>
  <c r="AW49" i="12"/>
  <c r="AU49" i="12"/>
  <c r="AU45" i="12" s="1"/>
  <c r="AS49" i="12"/>
  <c r="AS45" i="12" s="1"/>
  <c r="AQ49" i="12"/>
  <c r="AO49" i="12"/>
  <c r="AM49" i="12"/>
  <c r="AM45" i="12" s="1"/>
  <c r="AK49" i="12"/>
  <c r="AK45" i="12" s="1"/>
  <c r="AI49" i="12"/>
  <c r="AG49" i="12"/>
  <c r="AE49" i="12"/>
  <c r="AE45" i="12" s="1"/>
  <c r="AC49" i="12"/>
  <c r="AC45" i="12" s="1"/>
  <c r="AA49" i="12"/>
  <c r="Y49" i="12"/>
  <c r="S49" i="12"/>
  <c r="Q49" i="12"/>
  <c r="O49" i="12"/>
  <c r="O45" i="12" s="1"/>
  <c r="K49" i="12"/>
  <c r="I49" i="12"/>
  <c r="G49" i="12"/>
  <c r="G45" i="12" s="1"/>
  <c r="E49" i="12"/>
  <c r="E45" i="12" s="1"/>
  <c r="DJ45" i="12"/>
  <c r="DH45" i="12"/>
  <c r="CP45" i="12"/>
  <c r="CI45" i="12"/>
  <c r="CG45" i="12"/>
  <c r="CA45" i="12"/>
  <c r="BY45" i="12"/>
  <c r="BG45" i="12"/>
  <c r="AY45" i="12"/>
  <c r="AW45" i="12"/>
  <c r="AQ45" i="12"/>
  <c r="AO45" i="12"/>
  <c r="AI45" i="12"/>
  <c r="AG45" i="12"/>
  <c r="AA45" i="12"/>
  <c r="Y45" i="12"/>
  <c r="S45" i="12"/>
  <c r="Q45" i="12"/>
  <c r="K45" i="12"/>
  <c r="I45" i="12"/>
  <c r="DN40" i="12"/>
  <c r="DJ40" i="12"/>
  <c r="DH40" i="12"/>
  <c r="DC40" i="12"/>
  <c r="DA40" i="12"/>
  <c r="CY40" i="12"/>
  <c r="CW40" i="12"/>
  <c r="CK40" i="12"/>
  <c r="CG40" i="12"/>
  <c r="CE40" i="12"/>
  <c r="BW40" i="12"/>
  <c r="BU40" i="12"/>
  <c r="BK40" i="12"/>
  <c r="BG40" i="12"/>
  <c r="BC40" i="12"/>
  <c r="BA40" i="12"/>
  <c r="AY40" i="12"/>
  <c r="AW40" i="12"/>
  <c r="AU40" i="12"/>
  <c r="AS40" i="12"/>
  <c r="AQ40" i="12"/>
  <c r="AO40" i="12"/>
  <c r="AM40" i="12"/>
  <c r="AK40" i="12"/>
  <c r="AE40" i="12"/>
  <c r="AC40" i="12"/>
  <c r="AA40" i="12"/>
  <c r="Y40" i="12"/>
  <c r="S40" i="12"/>
  <c r="Q40" i="12"/>
  <c r="O40" i="12"/>
  <c r="I40" i="12"/>
  <c r="G40" i="12"/>
  <c r="E40" i="12"/>
  <c r="DN30" i="12"/>
  <c r="CR30" i="12"/>
  <c r="CR40" i="12" s="1"/>
  <c r="CP30" i="12"/>
  <c r="CP40" i="12" s="1"/>
  <c r="CM30" i="12"/>
  <c r="CM40" i="12" s="1"/>
  <c r="CK30" i="12"/>
  <c r="CI30" i="12"/>
  <c r="CI40" i="12" s="1"/>
  <c r="CG30" i="12"/>
  <c r="CE30" i="12"/>
  <c r="CC30" i="12"/>
  <c r="CC40" i="12" s="1"/>
  <c r="CA30" i="12"/>
  <c r="CA40" i="12" s="1"/>
  <c r="BY30" i="12"/>
  <c r="BY40" i="12" s="1"/>
  <c r="BW30" i="12"/>
  <c r="BU30" i="12"/>
  <c r="BP30" i="12"/>
  <c r="BP40" i="12" s="1"/>
  <c r="BK30" i="12"/>
  <c r="BI30" i="12"/>
  <c r="BI40" i="12" s="1"/>
  <c r="BG30" i="12"/>
  <c r="BE30" i="12"/>
  <c r="BE40" i="12" s="1"/>
  <c r="BC30" i="12"/>
  <c r="BA30" i="12"/>
  <c r="AY30" i="12"/>
  <c r="AW30" i="12"/>
  <c r="AU30" i="12"/>
  <c r="AS30" i="12"/>
  <c r="AQ30" i="12"/>
  <c r="AO30" i="12"/>
  <c r="AM30" i="12"/>
  <c r="AK30" i="12"/>
  <c r="AG30" i="12"/>
  <c r="AG40" i="12" s="1"/>
  <c r="AE30" i="12"/>
  <c r="AC30" i="12"/>
  <c r="AA30" i="12"/>
  <c r="Y30" i="12"/>
  <c r="S30" i="12"/>
  <c r="Q30" i="12"/>
  <c r="O30" i="12"/>
  <c r="K30" i="12"/>
  <c r="K40" i="12" s="1"/>
  <c r="I30" i="12"/>
  <c r="G30" i="12"/>
  <c r="E30" i="12"/>
  <c r="DN26" i="12"/>
  <c r="DJ26" i="12"/>
  <c r="DH26" i="12"/>
  <c r="DC26" i="12"/>
  <c r="DA26" i="12"/>
  <c r="CY26" i="12"/>
  <c r="CW26" i="12"/>
  <c r="CR26" i="12"/>
  <c r="CP26" i="12"/>
  <c r="CM26" i="12"/>
  <c r="CK26" i="12"/>
  <c r="CI26" i="12"/>
  <c r="CG26" i="12"/>
  <c r="CE26" i="12"/>
  <c r="CC26" i="12"/>
  <c r="CA26" i="12"/>
  <c r="BY26" i="12"/>
  <c r="BW26" i="12"/>
  <c r="BU26" i="12"/>
  <c r="BP26" i="12"/>
  <c r="BK26" i="12"/>
  <c r="BI26" i="12"/>
  <c r="BG26" i="12"/>
  <c r="BE26" i="12"/>
  <c r="BC26" i="12"/>
  <c r="BA26" i="12"/>
  <c r="AY26" i="12"/>
  <c r="AW26" i="12"/>
  <c r="AU26" i="12"/>
  <c r="AS26" i="12"/>
  <c r="AQ26" i="12"/>
  <c r="AO26" i="12"/>
  <c r="AM26" i="12"/>
  <c r="AK26" i="12"/>
  <c r="AI26" i="12"/>
  <c r="AG26" i="12"/>
  <c r="AE26" i="12"/>
  <c r="AC26" i="12"/>
  <c r="AA26" i="12"/>
  <c r="Y26" i="12"/>
  <c r="S26" i="12"/>
  <c r="Q26" i="12"/>
  <c r="O26" i="12"/>
  <c r="K26" i="12"/>
  <c r="I26" i="12"/>
  <c r="G26" i="12"/>
  <c r="E26" i="12"/>
  <c r="CO30" i="12" l="1"/>
  <c r="BM30" i="12"/>
  <c r="W32" i="12"/>
  <c r="W24" i="12"/>
  <c r="W26" i="12"/>
  <c r="M26" i="12"/>
  <c r="BE49" i="12"/>
  <c r="BE45" i="12" s="1"/>
  <c r="BM49" i="12"/>
  <c r="BM45" i="12" s="1"/>
  <c r="CO40" i="12"/>
  <c r="BM40" i="12"/>
  <c r="W49" i="12"/>
  <c r="W45" i="12" s="1"/>
  <c r="W30" i="12"/>
  <c r="W40" i="12" s="1"/>
  <c r="U30" i="12"/>
  <c r="U40" i="12" s="1"/>
  <c r="U45" i="12"/>
  <c r="U49" i="12"/>
  <c r="U26" i="12"/>
  <c r="M45" i="12"/>
  <c r="DN57" i="11" l="1"/>
  <c r="DJ57" i="11"/>
  <c r="DH57" i="11"/>
  <c r="DL57" i="11" s="1"/>
  <c r="DE57" i="11"/>
  <c r="DE49" i="11" s="1"/>
  <c r="DC57" i="11"/>
  <c r="DA57" i="11"/>
  <c r="CY57" i="11"/>
  <c r="CW57" i="11"/>
  <c r="CW49" i="11" s="1"/>
  <c r="CW45" i="11" s="1"/>
  <c r="CT57" i="11"/>
  <c r="CR57" i="11"/>
  <c r="CP57" i="11"/>
  <c r="CM57" i="11"/>
  <c r="CK57" i="11"/>
  <c r="CI57" i="11"/>
  <c r="CG57" i="11"/>
  <c r="CO57" i="11" s="1"/>
  <c r="CE57" i="11"/>
  <c r="CC57" i="11"/>
  <c r="CA57" i="11"/>
  <c r="BY57" i="11"/>
  <c r="BW57" i="11"/>
  <c r="BU57" i="11"/>
  <c r="BP57" i="11"/>
  <c r="BK57" i="11"/>
  <c r="BI57" i="11"/>
  <c r="BI49" i="11" s="1"/>
  <c r="BI45" i="11" s="1"/>
  <c r="BG57" i="11"/>
  <c r="BE57" i="11"/>
  <c r="BE49" i="11" s="1"/>
  <c r="BE45" i="11" s="1"/>
  <c r="BC57" i="11"/>
  <c r="BA57" i="11"/>
  <c r="AY57" i="11"/>
  <c r="AW57" i="11"/>
  <c r="AU57" i="11"/>
  <c r="AS57" i="11"/>
  <c r="AQ57" i="11"/>
  <c r="AO57" i="11"/>
  <c r="AM57" i="11"/>
  <c r="AK57" i="11"/>
  <c r="AI57" i="11"/>
  <c r="AG57" i="11"/>
  <c r="AE57" i="11"/>
  <c r="AC57" i="11"/>
  <c r="AA57" i="11"/>
  <c r="Y57" i="11"/>
  <c r="W57" i="11"/>
  <c r="U57" i="11"/>
  <c r="S57" i="11"/>
  <c r="Q57" i="11"/>
  <c r="O57" i="11"/>
  <c r="K57" i="11"/>
  <c r="I57" i="11"/>
  <c r="G57" i="11"/>
  <c r="E57" i="11"/>
  <c r="M57" i="11" s="1"/>
  <c r="M49" i="11" s="1"/>
  <c r="M45" i="11" s="1"/>
  <c r="DN49" i="11"/>
  <c r="DJ49" i="11"/>
  <c r="DJ45" i="11" s="1"/>
  <c r="DH49" i="11"/>
  <c r="DC49" i="11"/>
  <c r="DA49" i="11"/>
  <c r="DA45" i="11" s="1"/>
  <c r="CY49" i="11"/>
  <c r="CT49" i="11"/>
  <c r="CR49" i="11"/>
  <c r="CR45" i="11" s="1"/>
  <c r="CP49" i="11"/>
  <c r="CM49" i="11"/>
  <c r="CM45" i="11" s="1"/>
  <c r="CK49" i="11"/>
  <c r="CK45" i="11" s="1"/>
  <c r="CI49" i="11"/>
  <c r="CG49" i="11"/>
  <c r="CE49" i="11"/>
  <c r="CE45" i="11" s="1"/>
  <c r="CC49" i="11"/>
  <c r="CC45" i="11" s="1"/>
  <c r="CA49" i="11"/>
  <c r="CA45" i="11" s="1"/>
  <c r="BY49" i="11"/>
  <c r="BW49" i="11"/>
  <c r="BW45" i="11" s="1"/>
  <c r="BU49" i="11"/>
  <c r="BU45" i="11" s="1"/>
  <c r="BP49" i="11"/>
  <c r="BK49" i="11"/>
  <c r="BK45" i="11" s="1"/>
  <c r="BG49" i="11"/>
  <c r="BG45" i="11" s="1"/>
  <c r="BC49" i="11"/>
  <c r="BA49" i="11"/>
  <c r="AY49" i="11"/>
  <c r="AY45" i="11" s="1"/>
  <c r="AW49" i="11"/>
  <c r="AW45" i="11" s="1"/>
  <c r="AU49" i="11"/>
  <c r="AU45" i="11" s="1"/>
  <c r="AS49" i="11"/>
  <c r="AQ49" i="11"/>
  <c r="AQ45" i="11" s="1"/>
  <c r="AO49" i="11"/>
  <c r="AO45" i="11" s="1"/>
  <c r="AM49" i="11"/>
  <c r="AK49" i="11"/>
  <c r="AI49" i="11"/>
  <c r="AI45" i="11" s="1"/>
  <c r="AG49" i="11"/>
  <c r="AG45" i="11" s="1"/>
  <c r="AE49" i="11"/>
  <c r="AE45" i="11" s="1"/>
  <c r="AC49" i="11"/>
  <c r="AA49" i="11"/>
  <c r="AA45" i="11" s="1"/>
  <c r="Y49" i="11"/>
  <c r="Y45" i="11" s="1"/>
  <c r="W49" i="11"/>
  <c r="U49" i="11"/>
  <c r="S49" i="11"/>
  <c r="S45" i="11" s="1"/>
  <c r="Q49" i="11"/>
  <c r="Q45" i="11" s="1"/>
  <c r="O49" i="11"/>
  <c r="O45" i="11" s="1"/>
  <c r="K49" i="11"/>
  <c r="K45" i="11" s="1"/>
  <c r="I49" i="11"/>
  <c r="I45" i="11" s="1"/>
  <c r="G49" i="11"/>
  <c r="E49" i="11"/>
  <c r="DN45" i="11"/>
  <c r="DH45" i="11"/>
  <c r="DC45" i="11"/>
  <c r="CY45" i="11"/>
  <c r="CT45" i="11"/>
  <c r="CP45" i="11"/>
  <c r="CI45" i="11"/>
  <c r="CG45" i="11"/>
  <c r="BY45" i="11"/>
  <c r="BP45" i="11"/>
  <c r="BC45" i="11"/>
  <c r="BA45" i="11"/>
  <c r="AS45" i="11"/>
  <c r="AM45" i="11"/>
  <c r="AK45" i="11"/>
  <c r="AC45" i="11"/>
  <c r="W45" i="11"/>
  <c r="U45" i="11"/>
  <c r="G45" i="11"/>
  <c r="E45" i="11"/>
  <c r="DN40" i="11"/>
  <c r="DJ40" i="11"/>
  <c r="DH40" i="11"/>
  <c r="DL40" i="11" s="1"/>
  <c r="DE40" i="11"/>
  <c r="DC40" i="11"/>
  <c r="DA40" i="11"/>
  <c r="CY40" i="11"/>
  <c r="CW40" i="11"/>
  <c r="CG40" i="11"/>
  <c r="CE40" i="11"/>
  <c r="BY40" i="11"/>
  <c r="BW40" i="11"/>
  <c r="BU40" i="11"/>
  <c r="BK40" i="11"/>
  <c r="BG40" i="11"/>
  <c r="BC40" i="11"/>
  <c r="BA40" i="11"/>
  <c r="AY40" i="11"/>
  <c r="AW40" i="11"/>
  <c r="AU40" i="11"/>
  <c r="AS40" i="11"/>
  <c r="AQ40" i="11"/>
  <c r="AO40" i="11"/>
  <c r="AM40" i="11"/>
  <c r="AK40" i="11"/>
  <c r="AI40" i="11"/>
  <c r="AE40" i="11"/>
  <c r="AC40" i="11"/>
  <c r="AA40" i="11"/>
  <c r="Y40" i="11"/>
  <c r="U40" i="11"/>
  <c r="S40" i="11"/>
  <c r="Q40" i="11"/>
  <c r="O40" i="11"/>
  <c r="K40" i="11"/>
  <c r="I40" i="11"/>
  <c r="G40" i="11"/>
  <c r="E40" i="11"/>
  <c r="DN30" i="11"/>
  <c r="DJ30" i="11"/>
  <c r="DL30" i="11" s="1"/>
  <c r="DH30" i="11"/>
  <c r="DE30" i="11"/>
  <c r="DC30" i="11"/>
  <c r="DA30" i="11"/>
  <c r="CY30" i="11"/>
  <c r="CW30" i="11"/>
  <c r="CR30" i="11"/>
  <c r="CR40" i="11" s="1"/>
  <c r="CP30" i="11"/>
  <c r="CP40" i="11" s="1"/>
  <c r="CM30" i="11"/>
  <c r="CM40" i="11" s="1"/>
  <c r="CK30" i="11"/>
  <c r="CK40" i="11" s="1"/>
  <c r="CI30" i="11"/>
  <c r="CI40" i="11" s="1"/>
  <c r="CG30" i="11"/>
  <c r="CE30" i="11"/>
  <c r="CC30" i="11"/>
  <c r="CC40" i="11" s="1"/>
  <c r="CA30" i="11"/>
  <c r="CA40" i="11" s="1"/>
  <c r="BY30" i="11"/>
  <c r="BW30" i="11"/>
  <c r="BU30" i="11"/>
  <c r="BP30" i="11"/>
  <c r="BP40" i="11" s="1"/>
  <c r="BK30" i="11"/>
  <c r="BI30" i="11"/>
  <c r="BI40" i="11" s="1"/>
  <c r="BG30" i="11"/>
  <c r="BE30" i="11"/>
  <c r="BE40" i="11" s="1"/>
  <c r="BC30" i="11"/>
  <c r="BA30" i="11"/>
  <c r="AY30" i="11"/>
  <c r="AW30" i="11"/>
  <c r="AU30" i="11"/>
  <c r="AS30" i="11"/>
  <c r="AQ30" i="11"/>
  <c r="AO30" i="11"/>
  <c r="AM30" i="11"/>
  <c r="AK30" i="11"/>
  <c r="AI30" i="11"/>
  <c r="AG30" i="11"/>
  <c r="AG40" i="11" s="1"/>
  <c r="AE30" i="11"/>
  <c r="AC30" i="11"/>
  <c r="AA30" i="11"/>
  <c r="Y30" i="11"/>
  <c r="U30" i="11"/>
  <c r="S30" i="11"/>
  <c r="Q30" i="11"/>
  <c r="O30" i="11"/>
  <c r="K30" i="11"/>
  <c r="I30" i="11"/>
  <c r="G30" i="11"/>
  <c r="E30" i="11"/>
  <c r="DN26" i="11"/>
  <c r="DJ26" i="11"/>
  <c r="DH26" i="11"/>
  <c r="DL26" i="11" s="1"/>
  <c r="DE26" i="11"/>
  <c r="DC26" i="11"/>
  <c r="DA26" i="11"/>
  <c r="CY26" i="11"/>
  <c r="CW26" i="11"/>
  <c r="CR26" i="11"/>
  <c r="CP26" i="11"/>
  <c r="CM26" i="11"/>
  <c r="CK26" i="11"/>
  <c r="CI26" i="11"/>
  <c r="CG26" i="11"/>
  <c r="CE26" i="11"/>
  <c r="CC26" i="11"/>
  <c r="CA26" i="11"/>
  <c r="BY26" i="11"/>
  <c r="BW26" i="11"/>
  <c r="BU26" i="11"/>
  <c r="BP26" i="11"/>
  <c r="BN26" i="11"/>
  <c r="BM26" i="11"/>
  <c r="BK26" i="11"/>
  <c r="BI26" i="11"/>
  <c r="BG26" i="11"/>
  <c r="BE26" i="11"/>
  <c r="BC26" i="11"/>
  <c r="BA26" i="11"/>
  <c r="AY26" i="11"/>
  <c r="AW26" i="11"/>
  <c r="AU26" i="11"/>
  <c r="AS26" i="11"/>
  <c r="AQ26" i="11"/>
  <c r="AO26" i="11"/>
  <c r="AM26" i="11"/>
  <c r="AK26" i="11"/>
  <c r="AI26" i="11"/>
  <c r="AG26" i="11"/>
  <c r="AE26" i="11"/>
  <c r="AC26" i="11"/>
  <c r="AA26" i="11"/>
  <c r="Y26" i="11"/>
  <c r="U26" i="11"/>
  <c r="S26" i="11"/>
  <c r="Q26" i="11"/>
  <c r="O26" i="11"/>
  <c r="K26" i="11"/>
  <c r="I26" i="11"/>
  <c r="G26" i="11"/>
  <c r="E26" i="11"/>
  <c r="DS60" i="11"/>
  <c r="DS59" i="11"/>
  <c r="DS56" i="11"/>
  <c r="DS55" i="11"/>
  <c r="DS53" i="11"/>
  <c r="DS52" i="11"/>
  <c r="DS51" i="11"/>
  <c r="DS47" i="11"/>
  <c r="DS43" i="11"/>
  <c r="DS42" i="11"/>
  <c r="DS38" i="11"/>
  <c r="DS37" i="11"/>
  <c r="DS29" i="11"/>
  <c r="DS28" i="11"/>
  <c r="DS23" i="11"/>
  <c r="DS22" i="11"/>
  <c r="DL61" i="11"/>
  <c r="DL60" i="11"/>
  <c r="DL59" i="11"/>
  <c r="DL58" i="11"/>
  <c r="DL56" i="11"/>
  <c r="DL55" i="11"/>
  <c r="DL54" i="11"/>
  <c r="DL53" i="11"/>
  <c r="DL52" i="11"/>
  <c r="DL51" i="11"/>
  <c r="DL47" i="11"/>
  <c r="DL43" i="11"/>
  <c r="DL42" i="11"/>
  <c r="DL38" i="11"/>
  <c r="DL37" i="11"/>
  <c r="DL36" i="11"/>
  <c r="DL35" i="11"/>
  <c r="DL34" i="11"/>
  <c r="DL33" i="11"/>
  <c r="DL32" i="11"/>
  <c r="DL31" i="11"/>
  <c r="DL29" i="11"/>
  <c r="DL28" i="11"/>
  <c r="DL24" i="11"/>
  <c r="DL23" i="11"/>
  <c r="DL22" i="11"/>
  <c r="DL21" i="11"/>
  <c r="DE61" i="11"/>
  <c r="DE60" i="11"/>
  <c r="DE59" i="11"/>
  <c r="DE58" i="11"/>
  <c r="DE56" i="11"/>
  <c r="DE55" i="11"/>
  <c r="DE54" i="11"/>
  <c r="DE53" i="11"/>
  <c r="DE52" i="11"/>
  <c r="DE51" i="11"/>
  <c r="DE47" i="11"/>
  <c r="DE43" i="11"/>
  <c r="DE42" i="11"/>
  <c r="DE38" i="11"/>
  <c r="DE37" i="11"/>
  <c r="DE36" i="11"/>
  <c r="DE35" i="11"/>
  <c r="DE34" i="11"/>
  <c r="DE33" i="11"/>
  <c r="DE32" i="11"/>
  <c r="DE31" i="11"/>
  <c r="DE29" i="11"/>
  <c r="DE28" i="11"/>
  <c r="DE24" i="11"/>
  <c r="DE23" i="11"/>
  <c r="DE22" i="11"/>
  <c r="DE21" i="11"/>
  <c r="CT61" i="11"/>
  <c r="CT60" i="11"/>
  <c r="CT59" i="11"/>
  <c r="CT58" i="11"/>
  <c r="CT56" i="11"/>
  <c r="CT55" i="11"/>
  <c r="CT54" i="11"/>
  <c r="CT53" i="11"/>
  <c r="CT52" i="11"/>
  <c r="CT51" i="11"/>
  <c r="CT47" i="11"/>
  <c r="CT43" i="11"/>
  <c r="CT42" i="11"/>
  <c r="CT38" i="11"/>
  <c r="CT37" i="11"/>
  <c r="CT35" i="11"/>
  <c r="CT34" i="11"/>
  <c r="CT31" i="11"/>
  <c r="CT29" i="11"/>
  <c r="CT28" i="11"/>
  <c r="CT24" i="11"/>
  <c r="CT23" i="11"/>
  <c r="CT22" i="11"/>
  <c r="CO61" i="11"/>
  <c r="CO60" i="11"/>
  <c r="CO59" i="11"/>
  <c r="CO58" i="11"/>
  <c r="CO56" i="11"/>
  <c r="CO55" i="11"/>
  <c r="CO54" i="11"/>
  <c r="CO53" i="11"/>
  <c r="CO52" i="11"/>
  <c r="CO51" i="11"/>
  <c r="CO47" i="11"/>
  <c r="CO43" i="11"/>
  <c r="CO42" i="11"/>
  <c r="CO38" i="11"/>
  <c r="CO37" i="11"/>
  <c r="CO36" i="11"/>
  <c r="CT36" i="11" s="1"/>
  <c r="CO35" i="11"/>
  <c r="CO34" i="11"/>
  <c r="CO33" i="11"/>
  <c r="CT33" i="11" s="1"/>
  <c r="CO32" i="11"/>
  <c r="CO31" i="11"/>
  <c r="CO29" i="11"/>
  <c r="CO28" i="11"/>
  <c r="CO24" i="11"/>
  <c r="CO23" i="11"/>
  <c r="CO22" i="11"/>
  <c r="CO21" i="11"/>
  <c r="CT21" i="11" s="1"/>
  <c r="CT26" i="11" s="1"/>
  <c r="BS60" i="11"/>
  <c r="BS59" i="11"/>
  <c r="BS56" i="11"/>
  <c r="BS55" i="11"/>
  <c r="BS53" i="11"/>
  <c r="BS52" i="11"/>
  <c r="BS51" i="11"/>
  <c r="BS47" i="11"/>
  <c r="BS43" i="11"/>
  <c r="BS42" i="11"/>
  <c r="BS38" i="11"/>
  <c r="BS37" i="11"/>
  <c r="BS36" i="11"/>
  <c r="BS29" i="11"/>
  <c r="BS28" i="11"/>
  <c r="BS23" i="11"/>
  <c r="BS22" i="11"/>
  <c r="BS21" i="11"/>
  <c r="BN61" i="11"/>
  <c r="BS61" i="11" s="1"/>
  <c r="DS61" i="11" s="1"/>
  <c r="BM61" i="11"/>
  <c r="BM60" i="11"/>
  <c r="BN60" i="11" s="1"/>
  <c r="BN59" i="11"/>
  <c r="BM59" i="11"/>
  <c r="BM58" i="11"/>
  <c r="BN58" i="11" s="1"/>
  <c r="BM56" i="11"/>
  <c r="BN56" i="11" s="1"/>
  <c r="BN55" i="11"/>
  <c r="BM55" i="11"/>
  <c r="BM54" i="11"/>
  <c r="BN54" i="11" s="1"/>
  <c r="BS54" i="11" s="1"/>
  <c r="DS54" i="11" s="1"/>
  <c r="BN53" i="11"/>
  <c r="BM53" i="11"/>
  <c r="BM52" i="11"/>
  <c r="BN52" i="11" s="1"/>
  <c r="BN51" i="11"/>
  <c r="BM51" i="11"/>
  <c r="BN47" i="11"/>
  <c r="BM47" i="11"/>
  <c r="BN43" i="11"/>
  <c r="BM43" i="11"/>
  <c r="BM42" i="11"/>
  <c r="BN42" i="11" s="1"/>
  <c r="BM38" i="11"/>
  <c r="BN38" i="11" s="1"/>
  <c r="BN37" i="11"/>
  <c r="BM37" i="11"/>
  <c r="BM36" i="11"/>
  <c r="BN36" i="11" s="1"/>
  <c r="BM35" i="11"/>
  <c r="BN35" i="11" s="1"/>
  <c r="BS35" i="11" s="1"/>
  <c r="DS35" i="11" s="1"/>
  <c r="BM34" i="11"/>
  <c r="BN34" i="11" s="1"/>
  <c r="BS34" i="11" s="1"/>
  <c r="DS34" i="11" s="1"/>
  <c r="BN33" i="11"/>
  <c r="BS33" i="11" s="1"/>
  <c r="BM33" i="11"/>
  <c r="BM32" i="11"/>
  <c r="BN32" i="11" s="1"/>
  <c r="BM31" i="11"/>
  <c r="BM30" i="11" s="1"/>
  <c r="BM40" i="11" s="1"/>
  <c r="BN29" i="11"/>
  <c r="BM29" i="11"/>
  <c r="BM28" i="11"/>
  <c r="BM24" i="11"/>
  <c r="BN24" i="11" s="1"/>
  <c r="BN23" i="11"/>
  <c r="BM23" i="11"/>
  <c r="BM22" i="11"/>
  <c r="BN22" i="11" s="1"/>
  <c r="BN21" i="11"/>
  <c r="BM21" i="11"/>
  <c r="DS36" i="11" l="1"/>
  <c r="DS33" i="11"/>
  <c r="CO30" i="11"/>
  <c r="CO40" i="11" s="1"/>
  <c r="CT32" i="11"/>
  <c r="CT30" i="11" s="1"/>
  <c r="CT40" i="11" s="1"/>
  <c r="CO26" i="11"/>
  <c r="DS21" i="11"/>
  <c r="BN31" i="11"/>
  <c r="BS31" i="11" s="1"/>
  <c r="DS31" i="11" s="1"/>
  <c r="BN30" i="11"/>
  <c r="BN40" i="11" s="1"/>
  <c r="BN57" i="11"/>
  <c r="BS57" i="11" s="1"/>
  <c r="BS49" i="11" s="1"/>
  <c r="BS45" i="11" s="1"/>
  <c r="BM57" i="11"/>
  <c r="BM49" i="11" s="1"/>
  <c r="BM45" i="11" s="1"/>
  <c r="BS58" i="11"/>
  <c r="DS58" i="11" s="1"/>
  <c r="DS57" i="11" s="1"/>
  <c r="BN49" i="11"/>
  <c r="BN45" i="11" s="1"/>
  <c r="DS49" i="11"/>
  <c r="DS45" i="11" s="1"/>
  <c r="CO49" i="11"/>
  <c r="DL49" i="11"/>
  <c r="DE45" i="11"/>
  <c r="DL45" i="11"/>
  <c r="CO45" i="11"/>
  <c r="BN28" i="11"/>
  <c r="W61" i="11" l="1"/>
  <c r="U61" i="11"/>
  <c r="U60" i="11"/>
  <c r="W60" i="11" s="1"/>
  <c r="W59" i="11"/>
  <c r="U59" i="11"/>
  <c r="U58" i="11"/>
  <c r="U56" i="11"/>
  <c r="W56" i="11" s="1"/>
  <c r="W55" i="11"/>
  <c r="U55" i="11"/>
  <c r="U54" i="11"/>
  <c r="W54" i="11" s="1"/>
  <c r="W53" i="11"/>
  <c r="U53" i="11"/>
  <c r="U52" i="11"/>
  <c r="W52" i="11" s="1"/>
  <c r="W51" i="11"/>
  <c r="U51" i="11"/>
  <c r="W47" i="11"/>
  <c r="U47" i="11"/>
  <c r="W43" i="11"/>
  <c r="U43" i="11"/>
  <c r="U42" i="11"/>
  <c r="W42" i="11" s="1"/>
  <c r="U38" i="11"/>
  <c r="W37" i="11"/>
  <c r="U37" i="11"/>
  <c r="U36" i="11"/>
  <c r="W36" i="11" s="1"/>
  <c r="W35" i="11"/>
  <c r="U35" i="11"/>
  <c r="U34" i="11"/>
  <c r="W34" i="11" s="1"/>
  <c r="W33" i="11"/>
  <c r="U33" i="11"/>
  <c r="U32" i="11"/>
  <c r="W32" i="11" s="1"/>
  <c r="W31" i="11"/>
  <c r="U31" i="11"/>
  <c r="W29" i="11"/>
  <c r="U29" i="11"/>
  <c r="U28" i="11"/>
  <c r="W28" i="11" s="1"/>
  <c r="U24" i="11"/>
  <c r="W24" i="11" s="1"/>
  <c r="W23" i="11"/>
  <c r="U23" i="11"/>
  <c r="U22" i="11"/>
  <c r="W22" i="11" s="1"/>
  <c r="W21" i="11"/>
  <c r="U21" i="11"/>
  <c r="M61" i="11"/>
  <c r="M60" i="11"/>
  <c r="M59" i="11"/>
  <c r="M58" i="11"/>
  <c r="M56" i="11"/>
  <c r="M55" i="11"/>
  <c r="M54" i="11"/>
  <c r="M53" i="11"/>
  <c r="M52" i="11"/>
  <c r="M51" i="11"/>
  <c r="M47" i="11"/>
  <c r="M43" i="11"/>
  <c r="M42" i="11"/>
  <c r="M38" i="11"/>
  <c r="M37" i="11"/>
  <c r="M36" i="11"/>
  <c r="M35" i="11"/>
  <c r="M34" i="11"/>
  <c r="M33" i="11"/>
  <c r="M32" i="11"/>
  <c r="M30" i="11" s="1"/>
  <c r="M40" i="11" s="1"/>
  <c r="M31" i="11"/>
  <c r="M29" i="11"/>
  <c r="M28" i="11"/>
  <c r="M24" i="11"/>
  <c r="M26" i="11" s="1"/>
  <c r="M23" i="11"/>
  <c r="M22" i="11"/>
  <c r="M21" i="11"/>
  <c r="BS32" i="11" l="1"/>
  <c r="W30" i="11"/>
  <c r="W40" i="11" s="1"/>
  <c r="W26" i="11"/>
  <c r="BS24" i="11"/>
  <c r="W38" i="11"/>
  <c r="W58" i="11"/>
  <c r="DS32" i="11" l="1"/>
  <c r="DS30" i="11" s="1"/>
  <c r="DS40" i="11" s="1"/>
  <c r="BS30" i="11"/>
  <c r="BS40" i="11" s="1"/>
  <c r="DS24" i="11"/>
  <c r="DS26" i="11" s="1"/>
  <c r="BS26" i="11"/>
</calcChain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<sst xmlns="http://schemas.openxmlformats.org/spreadsheetml/2006/main" count="643" uniqueCount="314">
  <si>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</si>
  <si>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</si>
  <si>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</si>
  <si>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</si>
  <si>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</si>
  <si>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</si>
  <si>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</si>
  <si>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</si>
  <si>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</si>
  <si>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</si>
  <si>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</si>
  <si>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</si>
  <si>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</si>
  <si>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</si>
  <si>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</si>
  <si>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</si>
  <si>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</si>
  <si>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</si>
  <si>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</si>
  <si>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</si>
  <si>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</si>
  <si>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</si>
  <si>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</si>
  <si>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</si>
  <si>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</si>
  <si>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</si>
  <si>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</si>
  <si>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</si>
  <si>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</si>
  <si>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</si>
  <si>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</si>
  <si>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</si>
  <si>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</si>
  <si>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</si>
  <si>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</si>
  <si>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</si>
  <si>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</si>
  <si>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</si>
  <si>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</si>
  <si>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</si>
  <si>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</si>
  <si>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</si>
  <si>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</si>
  <si>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</si>
  <si>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</si>
  <si>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</si>
  <si>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</si>
  <si>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</si>
  <si>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</si>
  <si>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</si>
  <si>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</si>
  <si>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</si>
  <si>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</si>
  <si>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</si>
  <si>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</si>
  <si>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</si>
  <si>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</si>
  <si>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</si>
  <si>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</si>
  <si>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</si>
  <si>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</si>
  <si>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</si>
  <si>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</si>
  <si>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</si>
  <si>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</si>
  <si>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</si>
  <si>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</si>
  <si>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</si>
  <si>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</si>
  <si>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</si>
  <si>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</si>
  <si>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</si>
  <si>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</si>
  <si>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</si>
  <si>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</si>
  <si>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</si>
  <si>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</si>
  <si>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</si>
  <si>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</si>
  <si>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</si>
  <si>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</si>
  <si>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</si>
  <si>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</si>
  <si>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</si>
  <si>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</si>
  <si>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</si>
  <si>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</si>
  <si>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</si>
  <si>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</si>
  <si>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</si>
  <si>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</si>
  <si>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</si>
  <si>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</si>
  <si>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</si>
  <si>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</si>
  <si>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</si>
  <si>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</si>
  <si>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</si>
  <si>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</si>
  <si>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</si>
  <si>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</si>
  <si>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</si>
  <si>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</si>
  <si>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</si>
  <si>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</si>
  <si>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</si>
  <si>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</si>
  <si>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</si>
  <si>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</si>
  <si>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</si>
  <si>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</si>
  <si>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</si>
  <si>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</si>
  <si>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</si>
  <si>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</si>
  <si>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</si>
  <si>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</si>
  <si>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</si>
  <si>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</si>
  <si>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</si>
  <si>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</si>
  <si>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</si>
  <si>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</si>
  <si>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</si>
  <si>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</si>
  <si>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</si>
  <si>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</si>
  <si>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</si>
  <si>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</si>
  <si>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</si>
  <si>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</si>
  <si>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</si>
  <si>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</si>
  <si>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</si>
  <si>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</si>
  <si>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</si>
  <si>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</si>
  <si>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</si>
  <si>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</si>
  <si>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</si>
  <si>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</si>
  <si>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</si>
  <si>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</si>
  <si>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</si>
  <si>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</si>
  <si>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</si>
  <si>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</si>
  <si>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</si>
  <si>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</si>
  <si>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</si>
  <si>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</si>
  <si>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</si>
  <si>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</si>
  <si>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</si>
  <si>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</si>
  <si>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</si>
  <si>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</si>
  <si>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</si>
  <si>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</si>
  <si>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</si>
  <si>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</si>
  <si>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</si>
  <si>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</si>
  <si>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</si>
  <si>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</si>
  <si>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</si>
  <si>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</si>
  <si>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</si>
  <si>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</si>
  <si>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</si>
  <si>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</si>
  <si>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</si>
  <si>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</si>
  <si>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</si>
  <si>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</si>
  <si>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</si>
  <si>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</si>
  <si>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</si>
  <si>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</si>
  <si>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</si>
  <si>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</si>
  <si>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</si>
  <si>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</si>
  <si>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</si>
  <si>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</si>
  <si>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</si>
  <si>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</si>
  <si>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</si>
  <si>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</si>
  <si>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</si>
  <si>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</si>
  <si>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</si>
  <si>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</si>
  <si>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</si>
  <si>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</si>
  <si>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</si>
  <si>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</si>
  <si>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</si>
  <si>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</si>
  <si>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</si>
  <si>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</si>
  <si>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</si>
  <si>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</si>
  <si>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</si>
  <si>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</si>
  <si>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</si>
  <si>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</si>
  <si>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</si>
  <si>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</si>
  <si>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</si>
  <si>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</si>
  <si>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</si>
  <si>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</si>
  <si>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</si>
  <si>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</si>
  <si>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</si>
  <si>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</si>
  <si>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</si>
  <si>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</si>
  <si>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</si>
  <si>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</si>
  <si>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</si>
  <si>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</si>
  <si>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</si>
  <si>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</si>
  <si>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</si>
  <si>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</si>
  <si>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</si>
  <si>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</si>
  <si>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</si>
  <si>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</si>
  <si>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</si>
  <si>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</si>
  <si>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</si>
  <si>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</si>
  <si>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</si>
  <si>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</si>
  <si>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</si>
  <si>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</si>
  <si>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</si>
  <si>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</si>
  <si>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</si>
  <si>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</si>
  <si>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</si>
  <si>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</si>
  <si>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</si>
  <si>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</si>
  <si>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</si>
  <si>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</si>
  <si>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</si>
  <si>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</si>
  <si>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</si>
  <si>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</si>
  <si>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</si>
  <si>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</si>
  <si>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</si>
  <si>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</si>
  <si>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</si>
  <si>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</si>
  <si>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</si>
  <si>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</si>
  <si>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</si>
  <si>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</si>
  <si>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</si>
  <si>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</si>
  <si>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</si>
  <si>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</si>
  <si>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</si>
  <si>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</si>
  <si>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</si>
  <si>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</si>
  <si>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</si>
  <si>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</si>
  <si>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</si>
  <si>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</si>
  <si>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</si>
  <si>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</si>
  <si>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</si>
  <si>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</si>
  <si>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</si>
  <si>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</si>
  <si>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</si>
  <si>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</si>
  <si>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</si>
  <si>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</si>
  <si>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</si>
  <si>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</si>
  <si>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</si>
  <si>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</si>
  <si>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</si>
  <si>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</si>
  <si>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ตารางดุลยภาพพลังงานของประเทศไทยปี  ๒๕๕๙</t>
    </r>
    <r>
      <rPr>
        <b/>
        <vertAlign val="superscript"/>
        <sz val="20"/>
        <rFont val="TH SarabunPSK"/>
        <family val="2"/>
      </rPr>
      <t>p</t>
    </r>
  </si>
  <si>
    <r>
      <t>TABLE THAILAND ENERGY BALANCE  2016</t>
    </r>
    <r>
      <rPr>
        <b/>
        <vertAlign val="superscript"/>
        <sz val="20"/>
        <rFont val="TH SarabunPSK"/>
        <family val="2"/>
      </rPr>
      <t>p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</si>
  <si>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</si>
  <si>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</si>
  <si>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</si>
  <si>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</si>
  <si>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</si>
  <si>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</si>
  <si>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</si>
  <si>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</si>
  <si>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</si>
  <si>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</si>
  <si>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</si>
  <si>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</si>
  <si>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</si>
  <si>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t>TOTAL 
COAL &amp; ITS PRODUCTS</t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</si>
  <si>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</si>
  <si>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</si>
  <si>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</si>
  <si>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</si>
  <si>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</si>
  <si>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</si>
  <si>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 xml:space="preserve">          ทางราง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</si>
</sst>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  <numFmt numFmtId="195" formatCode="_(*#\,##0_);_(* \(#,##0\);_(&quot;(0)&quot;;_(@_)"/>
    <numFmt numFmtId="196" formatCode="_(* #,##0_);_(* \(#,##0\);_(* &quot;(0)&quot;_);_(@_)"/>
    <numFmt numFmtId="197" formatCode="\(*#\,##0_);_(* \(#,##0\);_(* &quot;-&quot;_)"/>
    <numFmt numFmtId="198" formatCode="\(0\)"/>
  </numFmts>
  <fonts count="12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41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7" tint="0.39991454817346722"/>
      </right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749961851863155"/>
      </right>
      <top/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/>
      <right style="thin">
        <color theme="7" tint="0.3999145481734672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/>
      <bottom style="thin">
        <color theme="7" tint="0.79998168889431442"/>
      </bottom>
      <diagonal/>
    </border>
    <border>
      <left/>
      <right style="thin">
        <color theme="7" tint="0.39991454817346722"/>
      </right>
      <top/>
      <bottom style="thin">
        <color theme="7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/>
      <right style="thin">
        <color theme="7" tint="0.39994506668294322"/>
      </right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39994506668294322"/>
      </right>
      <top style="thin">
        <color theme="7" tint="0.79998168889431442"/>
      </top>
      <bottom/>
      <diagonal/>
    </border>
    <border>
      <left/>
      <right style="thin">
        <color theme="7" tint="0.39994506668294322"/>
      </right>
      <top/>
      <bottom/>
      <diagonal/>
    </border>
    <border>
      <left/>
      <right style="thin">
        <color theme="7" tint="0.39994506668294322"/>
      </right>
      <top/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39991454817346722"/>
      </right>
      <top style="thin">
        <color theme="7" tint="0.79995117038483843"/>
      </top>
      <bottom style="double">
        <color theme="7" tint="0.39994506668294322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618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4" xfId="2" applyNumberFormat="1" applyFont="1" applyFill="1" applyBorder="1" applyAlignment="1">
      <alignment horizontal="right"/>
    </xf>
    <xf numFmtId="191" fontId="4" fillId="8" borderId="149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4" fillId="8" borderId="152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4" borderId="157" xfId="2" applyNumberFormat="1" applyFont="1" applyFill="1" applyBorder="1" applyAlignment="1">
      <alignment horizontal="right"/>
    </xf>
    <xf numFmtId="191" fontId="4" fillId="8" borderId="162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0" fontId="4" fillId="6" borderId="90" xfId="0" applyNumberFormat="1" applyFont="1" applyFill="1" applyBorder="1" applyAlignment="1">
      <alignment vertical="center" wrapText="1"/>
    </xf>
    <xf numFmtId="0" fontId="4" fillId="3" borderId="42" xfId="0" applyNumberFormat="1" applyFont="1" applyFill="1" applyBorder="1" applyAlignment="1">
      <alignment vertical="center" wrapText="1"/>
    </xf>
    <xf numFmtId="0" fontId="4" fillId="6" borderId="92" xfId="0" applyNumberFormat="1" applyFont="1" applyFill="1" applyBorder="1" applyAlignment="1">
      <alignment horizontal="center" vertical="center" wrapText="1"/>
    </xf>
    <xf numFmtId="0" fontId="4" fillId="6" borderId="92" xfId="0" applyNumberFormat="1" applyFont="1" applyFill="1" applyBorder="1" applyAlignment="1">
      <alignment vertical="center" wrapText="1"/>
    </xf>
    <xf numFmtId="0" fontId="4" fillId="6" borderId="98" xfId="0" applyNumberFormat="1" applyFont="1" applyFill="1" applyBorder="1" applyAlignment="1">
      <alignment vertical="center" wrapText="1"/>
    </xf>
    <xf numFmtId="0" fontId="4" fillId="7" borderId="99" xfId="0" applyNumberFormat="1" applyFont="1" applyFill="1" applyBorder="1" applyAlignment="1">
      <alignment vertical="center" wrapText="1"/>
    </xf>
    <xf numFmtId="0" fontId="4" fillId="7" borderId="48" xfId="0" applyNumberFormat="1" applyFont="1" applyFill="1" applyBorder="1" applyAlignment="1">
      <alignment vertical="center" wrapText="1"/>
    </xf>
    <xf numFmtId="0" fontId="4" fillId="4" borderId="131" xfId="0" applyNumberFormat="1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0" borderId="16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5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91" fontId="4" fillId="3" borderId="42" xfId="2" applyNumberFormat="1" applyFont="1" applyFill="1" applyBorder="1" applyAlignment="1">
      <alignment horizontal="right"/>
    </xf>
    <xf numFmtId="191" fontId="4" fillId="4" borderId="131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0" fontId="4" fillId="0" borderId="150" xfId="0" applyFont="1" applyFill="1" applyBorder="1" applyAlignment="1">
      <alignment horizontal="center" vertical="center"/>
    </xf>
    <xf numFmtId="3" fontId="4" fillId="2" borderId="44" xfId="2" applyNumberFormat="1" applyFont="1" applyFill="1" applyBorder="1" applyAlignment="1">
      <alignment horizontal="right"/>
    </xf>
    <xf numFmtId="0" fontId="4" fillId="3" borderId="23" xfId="0" applyNumberFormat="1" applyFont="1" applyFill="1" applyBorder="1" applyAlignment="1">
      <alignment horizontal="center" vertical="center" wrapText="1"/>
    </xf>
    <xf numFmtId="0" fontId="4" fillId="7" borderId="31" xfId="0" applyNumberFormat="1" applyFont="1" applyFill="1" applyBorder="1" applyAlignment="1">
      <alignment vertical="center"/>
    </xf>
    <xf numFmtId="0" fontId="4" fillId="7" borderId="0" xfId="0" applyNumberFormat="1" applyFont="1" applyFill="1" applyBorder="1" applyAlignment="1">
      <alignment vertical="center"/>
    </xf>
    <xf numFmtId="194" fontId="2" fillId="0" borderId="0" xfId="2" applyNumberFormat="1" applyFont="1" applyFill="1" applyBorder="1" applyAlignment="1">
      <alignment horizontal="right" vertical="center"/>
    </xf>
    <xf numFmtId="187" fontId="4" fillId="3" borderId="129" xfId="0" applyNumberFormat="1" applyFont="1" applyFill="1" applyBorder="1" applyAlignment="1">
      <alignment horizontal="center"/>
    </xf>
    <xf numFmtId="187" fontId="4" fillId="3" borderId="130" xfId="0" applyNumberFormat="1" applyFont="1" applyFill="1" applyBorder="1" applyAlignment="1">
      <alignment horizontal="center"/>
    </xf>
    <xf numFmtId="191" fontId="4" fillId="4" borderId="171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6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6" fillId="0" borderId="0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4" fillId="8" borderId="137" xfId="2" applyNumberFormat="1" applyFont="1" applyFill="1" applyBorder="1" applyAlignment="1">
      <alignment horizontal="right"/>
    </xf>
    <xf numFmtId="0" fontId="4" fillId="3" borderId="4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3" xfId="2" quotePrefix="1" applyNumberFormat="1" applyFont="1" applyFill="1" applyBorder="1" applyAlignment="1">
      <alignment horizontal="center" vertical="center"/>
    </xf>
    <xf numFmtId="0" fontId="4" fillId="8" borderId="124" xfId="2" quotePrefix="1" applyNumberFormat="1" applyFont="1" applyFill="1" applyBorder="1" applyAlignment="1">
      <alignment horizontal="center" vertical="center"/>
    </xf>
    <xf numFmtId="0" fontId="4" fillId="2" borderId="128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3" fontId="2" fillId="2" borderId="26" xfId="2" applyNumberFormat="1" applyFont="1" applyFill="1" applyBorder="1" applyAlignment="1">
      <alignment horizontal="right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3" fontId="2" fillId="2" borderId="44" xfId="2" applyNumberFormat="1" applyFont="1" applyFill="1" applyBorder="1" applyAlignment="1">
      <alignment horizontal="right"/>
    </xf>
    <xf numFmtId="0" fontId="2" fillId="2" borderId="39" xfId="1" applyFont="1" applyFill="1" applyBorder="1" applyAlignment="1">
      <alignment vertical="center"/>
    </xf>
    <xf numFmtId="191" fontId="2" fillId="2" borderId="44" xfId="2" applyNumberFormat="1" applyFont="1" applyFill="1" applyBorder="1" applyAlignment="1">
      <alignment horizontal="right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3" xfId="0" applyNumberFormat="1" applyFont="1" applyFill="1" applyBorder="1" applyAlignment="1">
      <alignment horizontal="left" vertical="center"/>
    </xf>
    <xf numFmtId="0" fontId="4" fillId="2" borderId="164" xfId="0" applyNumberFormat="1" applyFont="1" applyFill="1" applyBorder="1" applyAlignment="1">
      <alignment horizontal="left" vertical="center"/>
    </xf>
    <xf numFmtId="3" fontId="4" fillId="2" borderId="176" xfId="2" applyNumberFormat="1" applyFont="1" applyFill="1" applyBorder="1" applyAlignment="1">
      <alignment horizontal="right"/>
    </xf>
    <xf numFmtId="0" fontId="4" fillId="2" borderId="195" xfId="0" applyNumberFormat="1" applyFont="1" applyFill="1" applyBorder="1" applyAlignment="1">
      <alignment horizontal="left" vertical="center"/>
    </xf>
    <xf numFmtId="191" fontId="2" fillId="2" borderId="26" xfId="2" applyNumberFormat="1" applyFont="1" applyFill="1" applyBorder="1" applyAlignment="1">
      <alignment horizontal="right"/>
    </xf>
    <xf numFmtId="0" fontId="4" fillId="2" borderId="38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91" fontId="4" fillId="2" borderId="44" xfId="2" applyNumberFormat="1" applyFont="1" applyFill="1" applyBorder="1" applyAlignment="1">
      <alignment horizontal="right"/>
    </xf>
    <xf numFmtId="0" fontId="4" fillId="2" borderId="39" xfId="1" applyFont="1" applyFill="1" applyBorder="1" applyAlignment="1">
      <alignment vertical="center"/>
    </xf>
    <xf numFmtId="0" fontId="4" fillId="2" borderId="163" xfId="0" applyNumberFormat="1" applyFont="1" applyFill="1" applyBorder="1" applyAlignment="1">
      <alignment vertical="center"/>
    </xf>
    <xf numFmtId="0" fontId="4" fillId="2" borderId="164" xfId="0" applyNumberFormat="1" applyFont="1" applyFill="1" applyBorder="1" applyAlignment="1">
      <alignment vertical="center"/>
    </xf>
    <xf numFmtId="0" fontId="4" fillId="2" borderId="195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center"/>
    </xf>
    <xf numFmtId="191" fontId="4" fillId="4" borderId="157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3" fontId="4" fillId="2" borderId="26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/>
    </xf>
    <xf numFmtId="191" fontId="4" fillId="3" borderId="23" xfId="2" applyNumberFormat="1" applyFont="1" applyFill="1" applyBorder="1" applyAlignment="1">
      <alignment horizontal="right"/>
    </xf>
    <xf numFmtId="191" fontId="4" fillId="3" borderId="156" xfId="2" applyNumberFormat="1" applyFont="1" applyFill="1" applyBorder="1" applyAlignment="1">
      <alignment horizontal="right"/>
    </xf>
    <xf numFmtId="191" fontId="4" fillId="3" borderId="198" xfId="2" applyNumberFormat="1" applyFont="1" applyFill="1" applyBorder="1" applyAlignment="1">
      <alignment horizontal="right"/>
    </xf>
    <xf numFmtId="191" fontId="4" fillId="3" borderId="204" xfId="2" applyNumberFormat="1" applyFont="1" applyFill="1" applyBorder="1" applyAlignment="1">
      <alignment horizontal="right"/>
    </xf>
    <xf numFmtId="191" fontId="4" fillId="3" borderId="210" xfId="2" applyNumberFormat="1" applyFont="1" applyFill="1" applyBorder="1" applyAlignment="1">
      <alignment horizontal="right"/>
    </xf>
    <xf numFmtId="0" fontId="4" fillId="6" borderId="134" xfId="0" applyNumberFormat="1" applyFont="1" applyFill="1" applyBorder="1" applyAlignment="1">
      <alignment horizontal="center"/>
    </xf>
    <xf numFmtId="0" fontId="4" fillId="6" borderId="116" xfId="2" quotePrefix="1" applyNumberFormat="1" applyFont="1" applyFill="1" applyBorder="1" applyAlignment="1">
      <alignment horizontal="center" vertical="center"/>
    </xf>
    <xf numFmtId="191" fontId="4" fillId="6" borderId="145" xfId="2" applyNumberFormat="1" applyFont="1" applyFill="1" applyBorder="1" applyAlignment="1">
      <alignment horizontal="right"/>
    </xf>
    <xf numFmtId="191" fontId="4" fillId="6" borderId="116" xfId="2" applyNumberFormat="1" applyFont="1" applyFill="1" applyBorder="1" applyAlignment="1">
      <alignment horizontal="right"/>
    </xf>
    <xf numFmtId="191" fontId="4" fillId="6" borderId="134" xfId="2" applyNumberFormat="1" applyFont="1" applyFill="1" applyBorder="1" applyAlignment="1">
      <alignment horizontal="right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4" fillId="7" borderId="160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6" fillId="6" borderId="159" xfId="2" applyNumberFormat="1" applyFont="1" applyFill="1" applyBorder="1" applyAlignment="1">
      <alignment horizontal="right"/>
    </xf>
    <xf numFmtId="191" fontId="6" fillId="6" borderId="232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21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27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6" fillId="4" borderId="0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 vertical="center"/>
    </xf>
    <xf numFmtId="191" fontId="6" fillId="3" borderId="140" xfId="2" applyNumberFormat="1" applyFont="1" applyFill="1" applyBorder="1" applyAlignment="1">
      <alignment horizontal="right" vertical="center"/>
    </xf>
    <xf numFmtId="191" fontId="6" fillId="3" borderId="141" xfId="2" applyNumberFormat="1" applyFont="1" applyFill="1" applyBorder="1" applyAlignment="1">
      <alignment horizontal="right" vertical="center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191" fontId="6" fillId="6" borderId="80" xfId="2" applyNumberFormat="1" applyFont="1" applyFill="1" applyBorder="1" applyAlignment="1">
      <alignment horizontal="right"/>
    </xf>
    <xf numFmtId="191" fontId="6" fillId="6" borderId="81" xfId="2" applyNumberFormat="1" applyFont="1" applyFill="1" applyBorder="1" applyAlignment="1">
      <alignment horizontal="right"/>
    </xf>
    <xf numFmtId="191" fontId="2" fillId="5" borderId="132" xfId="2" applyNumberFormat="1" applyFont="1" applyFill="1" applyBorder="1" applyAlignment="1">
      <alignment horizontal="right" vertical="center"/>
    </xf>
    <xf numFmtId="191" fontId="2" fillId="5" borderId="224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4" fillId="7" borderId="0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221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5" borderId="228" xfId="2" applyNumberFormat="1" applyFont="1" applyFill="1" applyBorder="1" applyAlignment="1">
      <alignment horizontal="right" vertical="center"/>
    </xf>
    <xf numFmtId="191" fontId="4" fillId="5" borderId="229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2" fillId="6" borderId="225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3" fontId="2" fillId="3" borderId="140" xfId="2" applyNumberFormat="1" applyFont="1" applyFill="1" applyBorder="1" applyAlignment="1">
      <alignment horizontal="right"/>
    </xf>
    <xf numFmtId="3" fontId="2" fillId="3" borderId="141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191" fontId="4" fillId="7" borderId="148" xfId="2" applyNumberFormat="1" applyFont="1" applyFill="1" applyBorder="1" applyAlignment="1">
      <alignment horizontal="right"/>
    </xf>
    <xf numFmtId="191" fontId="6" fillId="6" borderId="146" xfId="2" applyNumberFormat="1" applyFont="1" applyFill="1" applyBorder="1" applyAlignment="1">
      <alignment horizontal="right"/>
    </xf>
    <xf numFmtId="191" fontId="6" fillId="6" borderId="21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4" fillId="8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9" borderId="192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7" borderId="205" xfId="2" applyNumberFormat="1" applyFont="1" applyFill="1" applyBorder="1" applyAlignment="1">
      <alignment horizontal="right"/>
    </xf>
    <xf numFmtId="191" fontId="4" fillId="7" borderId="206" xfId="2" applyNumberFormat="1" applyFont="1" applyFill="1" applyBorder="1" applyAlignment="1">
      <alignment horizontal="right"/>
    </xf>
    <xf numFmtId="191" fontId="4" fillId="6" borderId="220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222" xfId="2" applyNumberFormat="1" applyFont="1" applyFill="1" applyBorder="1" applyAlignment="1">
      <alignment horizontal="right"/>
    </xf>
    <xf numFmtId="191" fontId="4" fillId="4" borderId="171" xfId="2" applyNumberFormat="1" applyFont="1" applyFill="1" applyBorder="1" applyAlignment="1">
      <alignment horizontal="right"/>
    </xf>
    <xf numFmtId="191" fontId="4" fillId="5" borderId="217" xfId="2" applyNumberFormat="1" applyFont="1" applyFill="1" applyBorder="1" applyAlignment="1">
      <alignment horizontal="right"/>
    </xf>
    <xf numFmtId="191" fontId="4" fillId="5" borderId="240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3" borderId="167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66" xfId="2" applyNumberFormat="1" applyFont="1" applyFill="1" applyBorder="1" applyAlignment="1">
      <alignment horizontal="right"/>
    </xf>
    <xf numFmtId="191" fontId="4" fillId="7" borderId="212" xfId="2" applyNumberFormat="1" applyFont="1" applyFill="1" applyBorder="1" applyAlignment="1">
      <alignment horizontal="right"/>
    </xf>
    <xf numFmtId="191" fontId="4" fillId="7" borderId="213" xfId="2" applyNumberFormat="1" applyFont="1" applyFill="1" applyBorder="1" applyAlignment="1">
      <alignment horizontal="right"/>
    </xf>
    <xf numFmtId="191" fontId="7" fillId="4" borderId="24" xfId="2" applyNumberFormat="1" applyFont="1" applyFill="1" applyBorder="1" applyAlignment="1">
      <alignment horizontal="right" vertical="center"/>
    </xf>
    <xf numFmtId="191" fontId="7" fillId="4" borderId="0" xfId="2" applyNumberFormat="1" applyFont="1" applyFill="1" applyBorder="1" applyAlignment="1">
      <alignment horizontal="right" vertical="center"/>
    </xf>
    <xf numFmtId="191" fontId="6" fillId="6" borderId="211" xfId="2" applyNumberFormat="1" applyFont="1" applyFill="1" applyBorder="1" applyAlignment="1">
      <alignment horizontal="right"/>
    </xf>
    <xf numFmtId="191" fontId="6" fillId="6" borderId="215" xfId="2" applyNumberFormat="1" applyFont="1" applyFill="1" applyBorder="1" applyAlignment="1">
      <alignment horizontal="right"/>
    </xf>
    <xf numFmtId="191" fontId="7" fillId="4" borderId="91" xfId="2" applyNumberFormat="1" applyFont="1" applyFill="1" applyBorder="1" applyAlignment="1">
      <alignment horizontal="right" vertical="center"/>
    </xf>
    <xf numFmtId="191" fontId="2" fillId="3" borderId="208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3" fontId="4" fillId="4" borderId="171" xfId="2" applyNumberFormat="1" applyFont="1" applyFill="1" applyBorder="1" applyAlignment="1">
      <alignment horizontal="right"/>
    </xf>
    <xf numFmtId="191" fontId="4" fillId="5" borderId="175" xfId="2" applyNumberFormat="1" applyFont="1" applyFill="1" applyBorder="1" applyAlignment="1">
      <alignment horizontal="right"/>
    </xf>
    <xf numFmtId="191" fontId="2" fillId="5" borderId="218" xfId="2" applyNumberFormat="1" applyFont="1" applyFill="1" applyBorder="1" applyAlignment="1">
      <alignment horizontal="center" vertical="center"/>
    </xf>
    <xf numFmtId="191" fontId="2" fillId="5" borderId="236" xfId="2" applyNumberFormat="1" applyFont="1" applyFill="1" applyBorder="1" applyAlignment="1">
      <alignment horizontal="center" vertic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3" xfId="2" applyNumberFormat="1" applyFont="1" applyFill="1" applyBorder="1" applyAlignment="1">
      <alignment horizontal="right"/>
    </xf>
    <xf numFmtId="196" fontId="4" fillId="6" borderId="178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1" fontId="6" fillId="6" borderId="27" xfId="2" applyNumberFormat="1" applyFont="1" applyFill="1" applyBorder="1" applyAlignment="1">
      <alignment horizontal="right" vertical="center"/>
    </xf>
    <xf numFmtId="191" fontId="6" fillId="6" borderId="28" xfId="2" applyNumberFormat="1" applyFont="1" applyFill="1" applyBorder="1" applyAlignment="1">
      <alignment horizontal="right" vertical="center"/>
    </xf>
    <xf numFmtId="191" fontId="6" fillId="6" borderId="221" xfId="2" applyNumberFormat="1" applyFont="1" applyFill="1" applyBorder="1" applyAlignment="1">
      <alignment horizontal="right" vertical="center"/>
    </xf>
    <xf numFmtId="191" fontId="6" fillId="6" borderId="0" xfId="2" applyNumberFormat="1" applyFont="1" applyFill="1" applyBorder="1" applyAlignment="1">
      <alignment horizontal="right" vertical="center"/>
    </xf>
    <xf numFmtId="191" fontId="6" fillId="6" borderId="79" xfId="2" applyNumberFormat="1" applyFont="1" applyFill="1" applyBorder="1" applyAlignment="1">
      <alignment horizontal="right" vertical="center"/>
    </xf>
    <xf numFmtId="191" fontId="2" fillId="5" borderId="235" xfId="2" applyNumberFormat="1" applyFont="1" applyFill="1" applyBorder="1" applyAlignment="1">
      <alignment horizontal="right" vertical="center"/>
    </xf>
    <xf numFmtId="191" fontId="6" fillId="6" borderId="81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/>
    </xf>
    <xf numFmtId="195" fontId="2" fillId="6" borderId="79" xfId="2" applyNumberFormat="1" applyFont="1" applyFill="1" applyBorder="1" applyAlignment="1">
      <alignment horizontal="right" vertical="center"/>
    </xf>
    <xf numFmtId="195" fontId="2" fillId="6" borderId="0" xfId="2" applyNumberFormat="1" applyFont="1" applyFill="1" applyBorder="1" applyAlignment="1">
      <alignment horizontal="right" vertical="center"/>
    </xf>
    <xf numFmtId="191" fontId="2" fillId="5" borderId="234" xfId="2" applyNumberFormat="1" applyFont="1" applyFill="1" applyBorder="1" applyAlignment="1">
      <alignment horizontal="right" vertical="center"/>
    </xf>
    <xf numFmtId="196" fontId="2" fillId="6" borderId="79" xfId="2" applyNumberFormat="1" applyFont="1" applyFill="1" applyBorder="1" applyAlignment="1">
      <alignment horizontal="right" vertical="center"/>
    </xf>
    <xf numFmtId="196" fontId="2" fillId="6" borderId="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5" fontId="2" fillId="4" borderId="0" xfId="2" applyNumberFormat="1" applyFont="1" applyFill="1" applyBorder="1" applyAlignment="1">
      <alignment horizontal="right" vertical="center"/>
    </xf>
    <xf numFmtId="194" fontId="2" fillId="5" borderId="228" xfId="2" applyNumberFormat="1" applyFont="1" applyFill="1" applyBorder="1" applyAlignment="1"/>
    <xf numFmtId="194" fontId="2" fillId="5" borderId="237" xfId="2" applyNumberFormat="1" applyFont="1" applyFill="1" applyBorder="1" applyAlignment="1"/>
    <xf numFmtId="192" fontId="2" fillId="4" borderId="0" xfId="2" applyNumberFormat="1" applyFont="1" applyFill="1" applyBorder="1" applyAlignment="1">
      <alignment horizontal="right" vertical="center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7" borderId="200" xfId="2" applyNumberFormat="1" applyFont="1" applyFill="1" applyBorder="1" applyAlignment="1">
      <alignment horizontal="right"/>
    </xf>
    <xf numFmtId="196" fontId="4" fillId="6" borderId="79" xfId="2" applyNumberFormat="1" applyFont="1" applyFill="1" applyBorder="1" applyAlignment="1">
      <alignment horizontal="right"/>
    </xf>
    <xf numFmtId="196" fontId="4" fillId="6" borderId="0" xfId="2" applyNumberFormat="1" applyFont="1" applyFill="1" applyBorder="1" applyAlignment="1">
      <alignment horizontal="right"/>
    </xf>
    <xf numFmtId="191" fontId="4" fillId="6" borderId="221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5" borderId="228" xfId="2" applyNumberFormat="1" applyFont="1" applyFill="1" applyBorder="1" applyAlignment="1">
      <alignment horizontal="right"/>
    </xf>
    <xf numFmtId="191" fontId="4" fillId="5" borderId="22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4" borderId="199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4" xfId="2" applyNumberFormat="1" applyFont="1" applyFill="1" applyBorder="1" applyAlignment="1">
      <alignment horizontal="right" vertical="center"/>
    </xf>
    <xf numFmtId="191" fontId="6" fillId="4" borderId="91" xfId="2" applyNumberFormat="1" applyFont="1" applyFill="1" applyBorder="1" applyAlignment="1">
      <alignment horizontal="right" vertical="center"/>
    </xf>
    <xf numFmtId="191" fontId="4" fillId="8" borderId="190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4" fontId="4" fillId="6" borderId="178" xfId="2" applyNumberFormat="1" applyFont="1" applyFill="1" applyBorder="1" applyAlignment="1">
      <alignment horizontal="right"/>
    </xf>
    <xf numFmtId="194" fontId="4" fillId="4" borderId="17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4" fontId="2" fillId="8" borderId="32" xfId="2" applyNumberFormat="1" applyFont="1" applyFill="1" applyBorder="1" applyAlignment="1">
      <alignment horizontal="right" vertical="center"/>
    </xf>
    <xf numFmtId="194" fontId="2" fillId="8" borderId="33" xfId="2" applyNumberFormat="1" applyFont="1" applyFill="1" applyBorder="1" applyAlignment="1">
      <alignment horizontal="right" vertical="center"/>
    </xf>
    <xf numFmtId="191" fontId="2" fillId="8" borderId="233" xfId="2" applyNumberFormat="1" applyFont="1" applyFill="1" applyBorder="1" applyAlignment="1">
      <alignment horizontal="right" vertical="center"/>
    </xf>
    <xf numFmtId="191" fontId="2" fillId="6" borderId="29" xfId="2" applyNumberFormat="1" applyFont="1" applyFill="1" applyBorder="1" applyAlignment="1">
      <alignment horizontal="right" vertical="center"/>
    </xf>
    <xf numFmtId="191" fontId="2" fillId="6" borderId="219" xfId="2" applyNumberFormat="1" applyFont="1" applyFill="1" applyBorder="1" applyAlignment="1">
      <alignment horizontal="right" vertical="center"/>
    </xf>
    <xf numFmtId="43" fontId="2" fillId="5" borderId="216" xfId="2" applyNumberFormat="1" applyFont="1" applyFill="1" applyBorder="1" applyAlignment="1">
      <alignment horizontal="right" vertical="center"/>
    </xf>
    <xf numFmtId="43" fontId="2" fillId="5" borderId="227" xfId="2" applyNumberFormat="1" applyFont="1" applyFill="1" applyBorder="1" applyAlignment="1">
      <alignment horizontal="right" vertical="center"/>
    </xf>
    <xf numFmtId="192" fontId="2" fillId="3" borderId="230" xfId="2" applyNumberFormat="1" applyFont="1" applyFill="1" applyBorder="1" applyAlignment="1">
      <alignment horizontal="right"/>
    </xf>
    <xf numFmtId="192" fontId="2" fillId="3" borderId="231" xfId="2" applyNumberFormat="1" applyFont="1" applyFill="1" applyBorder="1" applyAlignment="1">
      <alignment horizontal="right"/>
    </xf>
    <xf numFmtId="191" fontId="2" fillId="10" borderId="230" xfId="2" applyNumberFormat="1" applyFont="1" applyFill="1" applyBorder="1" applyAlignment="1">
      <alignment horizontal="right"/>
    </xf>
    <xf numFmtId="191" fontId="2" fillId="10" borderId="231" xfId="2" applyNumberFormat="1" applyFont="1" applyFill="1" applyBorder="1" applyAlignment="1">
      <alignment horizontal="right"/>
    </xf>
    <xf numFmtId="192" fontId="2" fillId="10" borderId="230" xfId="2" applyNumberFormat="1" applyFont="1" applyFill="1" applyBorder="1" applyAlignment="1">
      <alignment horizontal="right"/>
    </xf>
    <xf numFmtId="192" fontId="2" fillId="10" borderId="231" xfId="2" applyNumberFormat="1" applyFont="1" applyFill="1" applyBorder="1" applyAlignment="1">
      <alignment horizontal="right"/>
    </xf>
    <xf numFmtId="191" fontId="2" fillId="5" borderId="228" xfId="2" applyNumberFormat="1" applyFont="1" applyFill="1" applyBorder="1" applyAlignment="1">
      <alignment horizontal="right" vertical="center"/>
    </xf>
    <xf numFmtId="191" fontId="2" fillId="5" borderId="229" xfId="2" applyNumberFormat="1" applyFont="1" applyFill="1" applyBorder="1" applyAlignment="1">
      <alignment horizontal="right" vertical="center"/>
    </xf>
    <xf numFmtId="197" fontId="2" fillId="4" borderId="0" xfId="2" applyNumberFormat="1" applyFont="1" applyFill="1" applyBorder="1" applyAlignment="1">
      <alignment horizontal="right" vertical="center"/>
    </xf>
    <xf numFmtId="195" fontId="2" fillId="3" borderId="140" xfId="2" applyNumberFormat="1" applyFont="1" applyFill="1" applyBorder="1" applyAlignment="1">
      <alignment horizontal="right" vertical="center"/>
    </xf>
    <xf numFmtId="195" fontId="2" fillId="3" borderId="141" xfId="2" applyNumberFormat="1" applyFont="1" applyFill="1" applyBorder="1" applyAlignment="1">
      <alignment horizontal="right" vertical="center"/>
    </xf>
    <xf numFmtId="195" fontId="2" fillId="3" borderId="0" xfId="2" applyNumberFormat="1" applyFont="1" applyFill="1" applyBorder="1" applyAlignment="1">
      <alignment horizontal="right" vertical="center"/>
    </xf>
    <xf numFmtId="196" fontId="2" fillId="3" borderId="56" xfId="2" applyNumberFormat="1" applyFont="1" applyFill="1" applyBorder="1" applyAlignment="1">
      <alignment horizontal="right"/>
    </xf>
    <xf numFmtId="196" fontId="2" fillId="3" borderId="22" xfId="2" applyNumberFormat="1" applyFont="1" applyFill="1" applyBorder="1" applyAlignment="1">
      <alignment horizontal="right"/>
    </xf>
    <xf numFmtId="194" fontId="2" fillId="7" borderId="0" xfId="2" applyNumberFormat="1" applyFont="1" applyFill="1" applyBorder="1" applyAlignment="1">
      <alignment horizontal="right" vertical="center"/>
    </xf>
    <xf numFmtId="194" fontId="2" fillId="3" borderId="140" xfId="2" applyNumberFormat="1" applyFont="1" applyFill="1" applyBorder="1" applyAlignment="1">
      <alignment horizontal="right" vertical="center"/>
    </xf>
    <xf numFmtId="194" fontId="2" fillId="3" borderId="141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134" xfId="0" applyFont="1" applyFill="1" applyBorder="1" applyAlignment="1">
      <alignment horizontal="center" vertical="center" wrapText="1"/>
    </xf>
    <xf numFmtId="0" fontId="4" fillId="6" borderId="134" xfId="0" applyFont="1" applyFill="1" applyBorder="1" applyAlignment="1">
      <alignment horizontal="center" vertical="center"/>
    </xf>
    <xf numFmtId="190" fontId="4" fillId="6" borderId="134" xfId="0" applyNumberFormat="1" applyFont="1" applyFill="1" applyBorder="1" applyAlignment="1">
      <alignment horizontal="center" vertical="center" wrapText="1"/>
    </xf>
    <xf numFmtId="190" fontId="4" fillId="6" borderId="134" xfId="0" applyNumberFormat="1" applyFont="1" applyFill="1" applyBorder="1" applyAlignment="1">
      <alignment horizontal="center" vertical="center"/>
    </xf>
    <xf numFmtId="0" fontId="4" fillId="6" borderId="134" xfId="0" applyNumberFormat="1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194" fontId="2" fillId="6" borderId="79" xfId="2" applyNumberFormat="1" applyFont="1" applyFill="1" applyBorder="1" applyAlignment="1">
      <alignment horizontal="right" vertical="center"/>
    </xf>
    <xf numFmtId="194" fontId="2" fillId="6" borderId="225" xfId="2" applyNumberFormat="1" applyFont="1" applyFill="1" applyBorder="1" applyAlignment="1">
      <alignment horizontal="right" vertical="center"/>
    </xf>
    <xf numFmtId="191" fontId="2" fillId="6" borderId="226" xfId="2" applyNumberFormat="1" applyFont="1" applyFill="1" applyBorder="1" applyAlignment="1">
      <alignment horizontal="right" vertical="center"/>
    </xf>
    <xf numFmtId="191" fontId="2" fillId="6" borderId="12" xfId="2" applyNumberFormat="1" applyFont="1" applyFill="1" applyBorder="1" applyAlignment="1">
      <alignment horizontal="right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9" borderId="127" xfId="2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132" xfId="0" applyFont="1" applyFill="1" applyBorder="1" applyAlignment="1">
      <alignment horizontal="center" vertical="center" wrapText="1"/>
    </xf>
    <xf numFmtId="0" fontId="4" fillId="5" borderId="224" xfId="0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 wrapText="1"/>
    </xf>
    <xf numFmtId="189" fontId="4" fillId="6" borderId="134" xfId="0" applyNumberFormat="1" applyFont="1" applyFill="1" applyBorder="1" applyAlignment="1">
      <alignment horizontal="center" vertical="center"/>
    </xf>
    <xf numFmtId="187" fontId="4" fillId="6" borderId="211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5" xfId="0" applyNumberFormat="1" applyFont="1" applyFill="1" applyBorder="1" applyAlignment="1">
      <alignment horizontal="center" vertical="center"/>
    </xf>
    <xf numFmtId="188" fontId="4" fillId="6" borderId="211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5" xfId="0" applyNumberFormat="1" applyFont="1" applyFill="1" applyBorder="1" applyAlignment="1">
      <alignment horizontal="center" vertical="center"/>
    </xf>
    <xf numFmtId="0" fontId="4" fillId="7" borderId="119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6" borderId="11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5" borderId="214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right" vertical="center"/>
    </xf>
    <xf numFmtId="0" fontId="4" fillId="2" borderId="103" xfId="0" applyFont="1" applyFill="1" applyBorder="1" applyAlignment="1">
      <alignment horizontal="right" vertical="center"/>
    </xf>
    <xf numFmtId="0" fontId="4" fillId="2" borderId="105" xfId="0" applyFont="1" applyFill="1" applyBorder="1" applyAlignment="1">
      <alignment horizontal="right" vertical="center"/>
    </xf>
    <xf numFmtId="0" fontId="4" fillId="7" borderId="31" xfId="0" applyNumberFormat="1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 wrapText="1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2" borderId="44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39" xfId="0" applyFont="1" applyFill="1" applyBorder="1" applyAlignment="1">
      <alignment horizontal="left"/>
    </xf>
    <xf numFmtId="0" fontId="4" fillId="2" borderId="103" xfId="0" applyFont="1" applyFill="1" applyBorder="1" applyAlignment="1">
      <alignment horizontal="left"/>
    </xf>
    <xf numFmtId="0" fontId="4" fillId="2" borderId="104" xfId="0" applyFont="1" applyFill="1" applyBorder="1" applyAlignment="1">
      <alignment horizontal="left"/>
    </xf>
    <xf numFmtId="0" fontId="4" fillId="2" borderId="105" xfId="0" applyFont="1" applyFill="1" applyBorder="1" applyAlignment="1">
      <alignment horizontal="left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 vertical="center" wrapText="1"/>
    </xf>
    <xf numFmtId="0" fontId="4" fillId="4" borderId="78" xfId="0" applyNumberFormat="1" applyFont="1" applyFill="1" applyBorder="1" applyAlignment="1">
      <alignment horizontal="center" vertical="center" wrapText="1"/>
    </xf>
    <xf numFmtId="0" fontId="4" fillId="6" borderId="0" xfId="0" applyNumberFormat="1" applyFont="1" applyFill="1" applyBorder="1" applyAlignment="1">
      <alignment horizontal="center" vertical="center" wrapText="1"/>
    </xf>
    <xf numFmtId="0" fontId="4" fillId="6" borderId="83" xfId="0" applyNumberFormat="1" applyFont="1" applyFill="1" applyBorder="1" applyAlignment="1">
      <alignment horizontal="center" vertical="center" wrapText="1"/>
    </xf>
    <xf numFmtId="0" fontId="4" fillId="6" borderId="46" xfId="0" applyNumberFormat="1" applyFont="1" applyFill="1" applyBorder="1" applyAlignment="1">
      <alignment horizontal="center" vertical="center" wrapText="1"/>
    </xf>
    <xf numFmtId="0" fontId="4" fillId="6" borderId="47" xfId="0" applyNumberFormat="1" applyFont="1" applyFill="1" applyBorder="1" applyAlignment="1">
      <alignment horizontal="center" vertical="center" wrapText="1"/>
    </xf>
    <xf numFmtId="0" fontId="4" fillId="8" borderId="87" xfId="0" applyNumberFormat="1" applyFont="1" applyFill="1" applyBorder="1" applyAlignment="1">
      <alignment horizontal="center" vertical="center" wrapText="1"/>
    </xf>
    <xf numFmtId="0" fontId="4" fillId="8" borderId="102" xfId="0" applyNumberFormat="1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3" borderId="42" xfId="0" applyNumberFormat="1" applyFont="1" applyFill="1" applyBorder="1" applyAlignment="1">
      <alignment horizontal="center" vertical="center" wrapText="1"/>
    </xf>
    <xf numFmtId="0" fontId="4" fillId="3" borderId="95" xfId="0" applyNumberFormat="1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7" xfId="0" applyNumberFormat="1" applyFont="1" applyFill="1" applyBorder="1" applyAlignment="1">
      <alignment horizontal="center" textRotation="90"/>
    </xf>
    <xf numFmtId="0" fontId="4" fillId="3" borderId="76" xfId="0" applyNumberFormat="1" applyFont="1" applyFill="1" applyBorder="1" applyAlignment="1">
      <alignment horizontal="center" textRotation="90"/>
    </xf>
    <xf numFmtId="0" fontId="4" fillId="3" borderId="94" xfId="0" applyNumberFormat="1" applyFont="1" applyFill="1" applyBorder="1" applyAlignment="1">
      <alignment horizontal="center" textRotation="90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NumberFormat="1" applyFont="1" applyFill="1" applyBorder="1" applyAlignment="1">
      <alignment horizontal="center" vertical="center" wrapText="1"/>
    </xf>
    <xf numFmtId="0" fontId="4" fillId="6" borderId="67" xfId="0" applyNumberFormat="1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/>
    </xf>
    <xf numFmtId="0" fontId="4" fillId="8" borderId="72" xfId="0" applyNumberFormat="1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3" borderId="58" xfId="0" applyNumberFormat="1" applyFont="1" applyFill="1" applyBorder="1" applyAlignment="1">
      <alignment horizontal="center" textRotation="90"/>
    </xf>
    <xf numFmtId="0" fontId="4" fillId="3" borderId="22" xfId="0" applyNumberFormat="1" applyFont="1" applyFill="1" applyBorder="1" applyAlignment="1">
      <alignment horizontal="center" textRotation="90"/>
    </xf>
    <xf numFmtId="0" fontId="4" fillId="3" borderId="41" xfId="0" applyNumberFormat="1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NumberFormat="1" applyFont="1" applyFill="1" applyBorder="1" applyAlignment="1">
      <alignment horizontal="center" vertical="center"/>
    </xf>
    <xf numFmtId="0" fontId="4" fillId="2" borderId="44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top"/>
    </xf>
    <xf numFmtId="0" fontId="4" fillId="2" borderId="21" xfId="0" applyFont="1" applyFill="1" applyBorder="1" applyAlignment="1">
      <alignment horizontal="left" vertical="top"/>
    </xf>
    <xf numFmtId="0" fontId="4" fillId="2" borderId="38" xfId="0" applyFont="1" applyFill="1" applyBorder="1" applyAlignment="1">
      <alignment horizontal="left" vertical="top"/>
    </xf>
    <xf numFmtId="0" fontId="4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4" fillId="2" borderId="21" xfId="0" applyFont="1" applyFill="1" applyBorder="1" applyAlignment="1">
      <alignment horizontal="right" vertical="top"/>
    </xf>
    <xf numFmtId="0" fontId="4" fillId="2" borderId="38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4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NumberFormat="1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6" borderId="135" xfId="0" applyNumberFormat="1" applyFont="1" applyFill="1" applyBorder="1" applyAlignment="1">
      <alignment horizontal="center"/>
    </xf>
    <xf numFmtId="188" fontId="4" fillId="4" borderId="131" xfId="0" applyNumberFormat="1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/>
    </xf>
    <xf numFmtId="187" fontId="4" fillId="6" borderId="134" xfId="0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0" fontId="4" fillId="5" borderId="112" xfId="2" quotePrefix="1" applyNumberFormat="1" applyFont="1" applyFill="1" applyBorder="1" applyAlignment="1">
      <alignment horizontal="center" vertical="center"/>
    </xf>
    <xf numFmtId="0" fontId="4" fillId="4" borderId="131" xfId="0" applyFont="1" applyFill="1" applyBorder="1" applyAlignment="1">
      <alignment horizontal="center" vertical="center"/>
    </xf>
    <xf numFmtId="188" fontId="4" fillId="6" borderId="134" xfId="0" applyNumberFormat="1" applyFont="1" applyFill="1" applyBorder="1" applyAlignment="1">
      <alignment horizontal="center" vertical="center"/>
    </xf>
    <xf numFmtId="0" fontId="4" fillId="5" borderId="13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89" fontId="4" fillId="6" borderId="133" xfId="0" applyNumberFormat="1" applyFont="1" applyFill="1" applyBorder="1" applyAlignment="1">
      <alignment horizontal="center" vertical="center"/>
    </xf>
    <xf numFmtId="187" fontId="4" fillId="4" borderId="131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191" fontId="2" fillId="3" borderId="4" xfId="2" applyNumberFormat="1" applyFont="1" applyFill="1" applyBorder="1" applyAlignment="1">
      <alignment horizontal="center" vertical="center"/>
    </xf>
    <xf numFmtId="191" fontId="2" fillId="3" borderId="6" xfId="2" applyNumberFormat="1" applyFont="1" applyFill="1" applyBorder="1" applyAlignment="1">
      <alignment horizontal="center" vertical="center"/>
    </xf>
    <xf numFmtId="188" fontId="4" fillId="7" borderId="136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88" fontId="4" fillId="8" borderId="138" xfId="0" applyNumberFormat="1" applyFont="1" applyFill="1" applyBorder="1" applyAlignment="1">
      <alignment horizontal="center" vertical="center"/>
    </xf>
    <xf numFmtId="191" fontId="2" fillId="5" borderId="8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9" xfId="2" applyNumberFormat="1" applyFont="1" applyFill="1" applyBorder="1" applyAlignment="1">
      <alignment horizontal="right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191" fontId="2" fillId="6" borderId="11" xfId="2" applyNumberFormat="1" applyFont="1" applyFill="1" applyBorder="1" applyAlignment="1">
      <alignment horizontal="right" vertical="center"/>
    </xf>
    <xf numFmtId="191" fontId="2" fillId="6" borderId="215" xfId="2" applyNumberFormat="1" applyFont="1" applyFill="1" applyBorder="1" applyAlignment="1">
      <alignment horizontal="right" vertical="center"/>
    </xf>
    <xf numFmtId="191" fontId="2" fillId="6" borderId="211" xfId="2" applyNumberFormat="1" applyFont="1" applyFill="1" applyBorder="1" applyAlignment="1">
      <alignment horizontal="right" vertical="center"/>
    </xf>
    <xf numFmtId="191" fontId="2" fillId="6" borderId="10" xfId="2" applyNumberFormat="1" applyFont="1" applyFill="1" applyBorder="1" applyAlignment="1">
      <alignment horizontal="right" vertical="center"/>
    </xf>
    <xf numFmtId="191" fontId="4" fillId="6" borderId="146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4" fontId="2" fillId="6" borderId="27" xfId="2" applyNumberFormat="1" applyFont="1" applyFill="1" applyBorder="1" applyAlignment="1">
      <alignment horizontal="right" vertical="center"/>
    </xf>
    <xf numFmtId="194" fontId="2" fillId="6" borderId="29" xfId="2" applyNumberFormat="1" applyFont="1" applyFill="1" applyBorder="1" applyAlignment="1">
      <alignment horizontal="right" vertical="center"/>
    </xf>
    <xf numFmtId="195" fontId="2" fillId="7" borderId="0" xfId="2" applyNumberFormat="1" applyFont="1" applyFill="1" applyBorder="1" applyAlignment="1">
      <alignment horizontal="right" vertical="center"/>
    </xf>
    <xf numFmtId="191" fontId="4" fillId="6" borderId="159" xfId="2" applyNumberFormat="1" applyFont="1" applyFill="1" applyBorder="1" applyAlignment="1">
      <alignment horizontal="right"/>
    </xf>
    <xf numFmtId="191" fontId="4" fillId="6" borderId="118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" fontId="4" fillId="6" borderId="178" xfId="2" applyNumberFormat="1" applyFont="1" applyFill="1" applyBorder="1" applyAlignment="1">
      <alignment horizontal="right"/>
    </xf>
    <xf numFmtId="191" fontId="4" fillId="5" borderId="239" xfId="2" applyNumberFormat="1" applyFont="1" applyFill="1" applyBorder="1" applyAlignment="1">
      <alignment horizontal="right"/>
    </xf>
    <xf numFmtId="193" fontId="4" fillId="6" borderId="178" xfId="2" applyNumberFormat="1" applyFont="1" applyFill="1" applyBorder="1" applyAlignment="1">
      <alignment horizontal="right"/>
    </xf>
    <xf numFmtId="191" fontId="2" fillId="5" borderId="238" xfId="2" applyNumberFormat="1" applyFont="1" applyFill="1" applyBorder="1" applyAlignment="1">
      <alignment horizontal="right" vertical="center"/>
    </xf>
    <xf numFmtId="191" fontId="4" fillId="5" borderId="0" xfId="2" applyNumberFormat="1" applyFont="1" applyFill="1" applyBorder="1" applyAlignment="1">
      <alignment horizontal="right"/>
    </xf>
    <xf numFmtId="196" fontId="2" fillId="6" borderId="27" xfId="2" applyNumberFormat="1" applyFont="1" applyFill="1" applyBorder="1" applyAlignment="1">
      <alignment horizontal="right" vertical="center"/>
    </xf>
    <xf numFmtId="196" fontId="2" fillId="6" borderId="29" xfId="2" applyNumberFormat="1" applyFont="1" applyFill="1" applyBorder="1" applyAlignment="1">
      <alignment horizontal="right" vertical="center"/>
    </xf>
    <xf numFmtId="198" fontId="4" fillId="6" borderId="222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1" fontId="4" fillId="6" borderId="211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4" fontId="2" fillId="4" borderId="0" xfId="2" applyNumberFormat="1" applyFont="1" applyFill="1" applyBorder="1" applyAlignment="1">
      <alignment horizontal="right" vertical="center"/>
    </xf>
    <xf numFmtId="193" fontId="4" fillId="6" borderId="80" xfId="2" applyNumberFormat="1" applyFont="1" applyFill="1" applyBorder="1" applyAlignment="1">
      <alignment horizontal="right"/>
    </xf>
    <xf numFmtId="193" fontId="4" fillId="6" borderId="83" xfId="2" applyNumberFormat="1" applyFont="1" applyFill="1" applyBorder="1" applyAlignment="1">
      <alignment horizontal="right"/>
    </xf>
    <xf numFmtId="191" fontId="4" fillId="5" borderId="223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304800</xdr:colOff>
      <xdr:row>16</xdr:row>
      <xdr:rowOff>200025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3057525" cy="2771774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171450</xdr:colOff>
      <xdr:row>20</xdr:row>
      <xdr:rowOff>95250</xdr:rowOff>
    </xdr:from>
    <xdr:to>
      <xdr:col>32</xdr:col>
      <xdr:colOff>181125</xdr:colOff>
      <xdr:row>22</xdr:row>
      <xdr:rowOff>2250</xdr:rowOff>
    </xdr:to>
    <xdr:sp macro="" textlink="">
      <xdr:nvSpPr>
        <xdr:cNvPr id="18" name="กล่องข้อความ 17"/>
        <xdr:cNvSpPr txBox="1"/>
      </xdr:nvSpPr>
      <xdr:spPr>
        <a:xfrm>
          <a:off x="11934825" y="443865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85725</xdr:rowOff>
    </xdr:from>
    <xdr:to>
      <xdr:col>40</xdr:col>
      <xdr:colOff>285750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4782800" y="442912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85725</xdr:rowOff>
    </xdr:from>
    <xdr:to>
      <xdr:col>46</xdr:col>
      <xdr:colOff>266700</xdr:colOff>
      <xdr:row>22</xdr:row>
      <xdr:rowOff>35719</xdr:rowOff>
    </xdr:to>
    <xdr:sp macro="" textlink="">
      <xdr:nvSpPr>
        <xdr:cNvPr id="20" name="กล่องข้อความ 19"/>
        <xdr:cNvSpPr txBox="1"/>
      </xdr:nvSpPr>
      <xdr:spPr>
        <a:xfrm>
          <a:off x="16659225" y="4429125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361950</xdr:colOff>
      <xdr:row>30</xdr:row>
      <xdr:rowOff>104775</xdr:rowOff>
    </xdr:from>
    <xdr:to>
      <xdr:col>70</xdr:col>
      <xdr:colOff>150450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8498800" y="6248400"/>
          <a:ext cx="360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371475</xdr:colOff>
      <xdr:row>51</xdr:row>
      <xdr:rowOff>104775</xdr:rowOff>
    </xdr:from>
    <xdr:to>
      <xdr:col>70</xdr:col>
      <xdr:colOff>159975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8508325" y="9505950"/>
          <a:ext cx="360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352425</xdr:colOff>
      <xdr:row>54</xdr:row>
      <xdr:rowOff>76200</xdr:rowOff>
    </xdr:from>
    <xdr:to>
      <xdr:col>70</xdr:col>
      <xdr:colOff>140925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8489275" y="10048875"/>
          <a:ext cx="360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361949</xdr:colOff>
      <xdr:row>30</xdr:row>
      <xdr:rowOff>95250</xdr:rowOff>
    </xdr:from>
    <xdr:to>
      <xdr:col>70</xdr:col>
      <xdr:colOff>175062</xdr:colOff>
      <xdr:row>31</xdr:row>
      <xdr:rowOff>161926</xdr:rowOff>
    </xdr:to>
    <xdr:sp macro="" textlink="">
      <xdr:nvSpPr>
        <xdr:cNvPr id="4" name="กล่องข้อความ 3"/>
        <xdr:cNvSpPr txBox="1"/>
      </xdr:nvSpPr>
      <xdr:spPr>
        <a:xfrm>
          <a:off x="24295676" y="6096000"/>
          <a:ext cx="324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167986</xdr:colOff>
      <xdr:row>20</xdr:row>
      <xdr:rowOff>103909</xdr:rowOff>
    </xdr:from>
    <xdr:to>
      <xdr:col>32</xdr:col>
      <xdr:colOff>180259</xdr:colOff>
      <xdr:row>21</xdr:row>
      <xdr:rowOff>170585</xdr:rowOff>
    </xdr:to>
    <xdr:sp macro="" textlink="">
      <xdr:nvSpPr>
        <xdr:cNvPr id="5" name="กล่องข้อความ 4"/>
        <xdr:cNvSpPr txBox="1"/>
      </xdr:nvSpPr>
      <xdr:spPr>
        <a:xfrm>
          <a:off x="11606645" y="4468091"/>
          <a:ext cx="324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168853</xdr:colOff>
      <xdr:row>20</xdr:row>
      <xdr:rowOff>103909</xdr:rowOff>
    </xdr:from>
    <xdr:to>
      <xdr:col>40</xdr:col>
      <xdr:colOff>181125</xdr:colOff>
      <xdr:row>21</xdr:row>
      <xdr:rowOff>170585</xdr:rowOff>
    </xdr:to>
    <xdr:sp macro="" textlink="">
      <xdr:nvSpPr>
        <xdr:cNvPr id="6" name="กล่องข้อความ 5"/>
        <xdr:cNvSpPr txBox="1"/>
      </xdr:nvSpPr>
      <xdr:spPr>
        <a:xfrm>
          <a:off x="14101330" y="4468091"/>
          <a:ext cx="324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167986</xdr:colOff>
      <xdr:row>20</xdr:row>
      <xdr:rowOff>95250</xdr:rowOff>
    </xdr:from>
    <xdr:to>
      <xdr:col>46</xdr:col>
      <xdr:colOff>180259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970827" y="4459432"/>
          <a:ext cx="324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371474</xdr:colOff>
      <xdr:row>54</xdr:row>
      <xdr:rowOff>85725</xdr:rowOff>
    </xdr:from>
    <xdr:to>
      <xdr:col>70</xdr:col>
      <xdr:colOff>184587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4305201" y="9905134"/>
          <a:ext cx="324000" cy="248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366712</xdr:colOff>
      <xdr:row>51</xdr:row>
      <xdr:rowOff>71437</xdr:rowOff>
    </xdr:from>
    <xdr:to>
      <xdr:col>70</xdr:col>
      <xdr:colOff>179825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4300439" y="9345323"/>
          <a:ext cx="324000" cy="258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2" name="Line 8"/>
        <xdr:cNvSpPr>
          <a:spLocks noChangeShapeType="1"/>
        </xdr:cNvSpPr>
      </xdr:nvSpPr>
      <xdr:spPr bwMode="auto">
        <a:xfrm flipH="1">
          <a:off x="49625250" y="1209675"/>
          <a:ext cx="300990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4" name="Line 8"/>
        <xdr:cNvSpPr>
          <a:spLocks noChangeShapeType="1"/>
        </xdr:cNvSpPr>
      </xdr:nvSpPr>
      <xdr:spPr bwMode="auto">
        <a:xfrm flipH="1">
          <a:off x="49625250" y="1209675"/>
          <a:ext cx="300990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6" name="Line 8"/>
        <xdr:cNvSpPr>
          <a:spLocks noChangeShapeType="1"/>
        </xdr:cNvSpPr>
      </xdr:nvSpPr>
      <xdr:spPr bwMode="auto">
        <a:xfrm flipH="1">
          <a:off x="49625250" y="1209675"/>
          <a:ext cx="300990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5.7109375" style="1" customWidth="1"/>
    <col min="3" max="3" width="4.7109375" style="1" customWidth="1"/>
    <col min="4" max="4" width="0.85546875" style="1" customWidth="1"/>
    <col min="5" max="22" width="4.7109375" style="1" customWidth="1"/>
    <col min="23" max="23" width="11.7109375" style="5" customWidth="1"/>
    <col min="24" max="24" width="0.85546875" style="1" customWidth="1"/>
    <col min="25" max="28" width="4.7109375" style="1" customWidth="1"/>
    <col min="29" max="30" width="5.7109375" style="1" customWidth="1"/>
    <col min="31" max="32" width="4.7109375" style="1" customWidth="1"/>
    <col min="33" max="34" width="5.7109375" style="1" customWidth="1"/>
    <col min="35" max="64" width="4.7109375" style="1" customWidth="1"/>
    <col min="65" max="65" width="12.7109375" style="5" customWidth="1"/>
    <col min="66" max="66" width="12.7109375" style="1" customWidth="1"/>
    <col min="67" max="67" width="0.85546875" style="1" customWidth="1"/>
    <col min="68" max="69" width="7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92" width="4.7109375" style="1" customWidth="1"/>
    <col min="93" max="93" width="10.7109375" style="5" customWidth="1"/>
    <col min="94" max="95" width="6.7109375" style="1" customWidth="1"/>
    <col min="96" max="97" width="7.7109375" style="1" customWidth="1"/>
    <col min="98" max="99" width="5.7109375" style="1" customWidth="1"/>
    <col min="100" max="100" width="0.85546875" style="1" customWidth="1"/>
    <col min="101" max="108" width="4.28515625" style="1" customWidth="1"/>
    <col min="109" max="110" width="6.7109375" style="5" customWidth="1"/>
    <col min="111" max="111" width="0.85546875" style="1" customWidth="1"/>
    <col min="112" max="115" width="4.28515625" style="1" customWidth="1"/>
    <col min="116" max="116" width="10.7109375" style="1" customWidth="1"/>
    <col min="117" max="117" width="0.85546875" style="1" customWidth="1"/>
    <col min="118" max="121" width="3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38.7109375" style="1" customWidth="1"/>
    <col min="127" max="16384" width="9.140625" style="1"/>
  </cols>
  <sheetData>
    <row r="1" spans="1:126" s="5" customFormat="1" ht="1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4">
      <c r="A2" s="94" t="s">
        <v>291</v>
      </c>
      <c r="B2" s="24"/>
    </row>
    <row r="3" spans="1:126" ht="24.95" customHeight="1" x14ac:dyDescent="0.4">
      <c r="A3" s="94" t="s">
        <v>292</v>
      </c>
      <c r="B3" s="24"/>
      <c r="C3" s="25"/>
      <c r="D3" s="25"/>
      <c r="BN3" s="5"/>
      <c r="BO3" s="5"/>
      <c r="DS3" s="26"/>
      <c r="DT3" s="26"/>
    </row>
    <row r="4" spans="1:126" s="96" customFormat="1" ht="15" customHeight="1" x14ac:dyDescent="0.5">
      <c r="A4" s="57" t="s">
        <v>282</v>
      </c>
      <c r="B4" s="57"/>
      <c r="C4" s="95"/>
      <c r="D4" s="95"/>
      <c r="M4" s="98"/>
      <c r="N4" s="98"/>
      <c r="U4" s="98"/>
      <c r="V4" s="98"/>
      <c r="W4" s="97"/>
      <c r="BM4" s="97"/>
      <c r="BN4" s="97"/>
      <c r="BO4" s="57"/>
      <c r="BS4" s="98"/>
      <c r="CO4" s="26"/>
      <c r="CT4" s="98"/>
      <c r="CU4" s="98"/>
      <c r="DE4" s="97"/>
      <c r="DF4" s="97"/>
      <c r="DL4" s="26"/>
      <c r="DM4" s="72"/>
      <c r="DS4" s="26"/>
      <c r="DT4" s="72"/>
      <c r="DV4" s="99" t="s">
        <v>283</v>
      </c>
    </row>
    <row r="5" spans="1:126" ht="15" customHeight="1" x14ac:dyDescent="0.3">
      <c r="A5" s="543" t="s">
        <v>3</v>
      </c>
      <c r="B5" s="544"/>
      <c r="C5" s="545"/>
      <c r="D5" s="27"/>
      <c r="E5" s="549" t="s">
        <v>4</v>
      </c>
      <c r="F5" s="549"/>
      <c r="G5" s="549"/>
      <c r="H5" s="549"/>
      <c r="I5" s="549"/>
      <c r="J5" s="549"/>
      <c r="K5" s="549"/>
      <c r="L5" s="549"/>
      <c r="M5" s="549"/>
      <c r="N5" s="549"/>
      <c r="O5" s="549"/>
      <c r="P5" s="549"/>
      <c r="Q5" s="549"/>
      <c r="R5" s="549"/>
      <c r="S5" s="549"/>
      <c r="T5" s="549"/>
      <c r="U5" s="549"/>
      <c r="V5" s="550"/>
      <c r="W5" s="78"/>
      <c r="X5" s="100"/>
      <c r="Y5" s="551" t="s">
        <v>5</v>
      </c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1"/>
      <c r="AO5" s="551"/>
      <c r="AP5" s="551"/>
      <c r="AQ5" s="551"/>
      <c r="AR5" s="551"/>
      <c r="AS5" s="551"/>
      <c r="AT5" s="551"/>
      <c r="AU5" s="551"/>
      <c r="AV5" s="551"/>
      <c r="AW5" s="551"/>
      <c r="AX5" s="551"/>
      <c r="AY5" s="551"/>
      <c r="AZ5" s="551"/>
      <c r="BA5" s="551"/>
      <c r="BB5" s="551"/>
      <c r="BC5" s="551"/>
      <c r="BD5" s="551"/>
      <c r="BE5" s="551"/>
      <c r="BF5" s="551"/>
      <c r="BG5" s="551"/>
      <c r="BH5" s="551"/>
      <c r="BI5" s="551"/>
      <c r="BJ5" s="551"/>
      <c r="BK5" s="551"/>
      <c r="BL5" s="551"/>
      <c r="BM5" s="551"/>
      <c r="BN5" s="429" t="s">
        <v>6</v>
      </c>
      <c r="BO5" s="100"/>
      <c r="BP5" s="552" t="s">
        <v>7</v>
      </c>
      <c r="BQ5" s="552"/>
      <c r="BR5" s="101"/>
      <c r="BS5" s="554" t="s">
        <v>8</v>
      </c>
      <c r="BT5" s="100"/>
      <c r="BU5" s="515" t="s">
        <v>304</v>
      </c>
      <c r="BV5" s="516"/>
      <c r="BW5" s="516"/>
      <c r="BX5" s="516"/>
      <c r="BY5" s="516"/>
      <c r="BZ5" s="516"/>
      <c r="CA5" s="516"/>
      <c r="CB5" s="516"/>
      <c r="CC5" s="516"/>
      <c r="CD5" s="516"/>
      <c r="CE5" s="516"/>
      <c r="CF5" s="516"/>
      <c r="CG5" s="516"/>
      <c r="CH5" s="516"/>
      <c r="CI5" s="516"/>
      <c r="CJ5" s="516"/>
      <c r="CK5" s="516"/>
      <c r="CL5" s="516"/>
      <c r="CM5" s="516"/>
      <c r="CN5" s="516"/>
      <c r="CO5" s="516"/>
      <c r="CP5" s="516"/>
      <c r="CQ5" s="516"/>
      <c r="CR5" s="516"/>
      <c r="CS5" s="516"/>
      <c r="CT5" s="516"/>
      <c r="CU5" s="517"/>
      <c r="CV5" s="26"/>
      <c r="CW5" s="518" t="s">
        <v>302</v>
      </c>
      <c r="CX5" s="518"/>
      <c r="CY5" s="518"/>
      <c r="CZ5" s="518"/>
      <c r="DA5" s="518"/>
      <c r="DB5" s="518"/>
      <c r="DC5" s="518"/>
      <c r="DD5" s="519"/>
      <c r="DE5" s="79"/>
      <c r="DF5" s="80"/>
      <c r="DG5" s="26"/>
      <c r="DH5" s="520" t="s">
        <v>9</v>
      </c>
      <c r="DI5" s="521"/>
      <c r="DJ5" s="521"/>
      <c r="DK5" s="521"/>
      <c r="DL5" s="522"/>
      <c r="DM5" s="26"/>
      <c r="DN5" s="523" t="s">
        <v>10</v>
      </c>
      <c r="DO5" s="524"/>
      <c r="DP5" s="524"/>
      <c r="DQ5" s="525"/>
      <c r="DR5" s="26"/>
      <c r="DS5" s="526" t="s">
        <v>11</v>
      </c>
      <c r="DT5" s="26"/>
      <c r="DU5" s="528" t="s">
        <v>12</v>
      </c>
      <c r="DV5" s="529"/>
    </row>
    <row r="6" spans="1:126" ht="15" customHeight="1" x14ac:dyDescent="0.3">
      <c r="A6" s="546"/>
      <c r="B6" s="547"/>
      <c r="C6" s="548"/>
      <c r="D6" s="27"/>
      <c r="E6" s="555" t="s">
        <v>13</v>
      </c>
      <c r="F6" s="555"/>
      <c r="G6" s="555"/>
      <c r="H6" s="555"/>
      <c r="I6" s="555"/>
      <c r="J6" s="555"/>
      <c r="K6" s="555"/>
      <c r="L6" s="555"/>
      <c r="M6" s="555"/>
      <c r="N6" s="555"/>
      <c r="O6" s="555"/>
      <c r="P6" s="555"/>
      <c r="Q6" s="555"/>
      <c r="R6" s="555"/>
      <c r="S6" s="555"/>
      <c r="T6" s="555"/>
      <c r="U6" s="555"/>
      <c r="V6" s="556"/>
      <c r="W6" s="93"/>
      <c r="X6" s="100"/>
      <c r="Y6" s="557" t="s">
        <v>14</v>
      </c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557"/>
      <c r="AO6" s="557"/>
      <c r="AP6" s="557"/>
      <c r="AQ6" s="557"/>
      <c r="AR6" s="557"/>
      <c r="AS6" s="557"/>
      <c r="AT6" s="557"/>
      <c r="AU6" s="557"/>
      <c r="AV6" s="557"/>
      <c r="AW6" s="557"/>
      <c r="AX6" s="557"/>
      <c r="AY6" s="557"/>
      <c r="AZ6" s="557"/>
      <c r="BA6" s="557"/>
      <c r="BB6" s="557"/>
      <c r="BC6" s="557"/>
      <c r="BD6" s="557"/>
      <c r="BE6" s="557"/>
      <c r="BF6" s="557"/>
      <c r="BG6" s="557"/>
      <c r="BH6" s="557"/>
      <c r="BI6" s="557"/>
      <c r="BJ6" s="557"/>
      <c r="BK6" s="557"/>
      <c r="BL6" s="557"/>
      <c r="BM6" s="557"/>
      <c r="BN6" s="429"/>
      <c r="BO6" s="100"/>
      <c r="BP6" s="553"/>
      <c r="BQ6" s="553"/>
      <c r="BR6" s="101"/>
      <c r="BS6" s="420"/>
      <c r="BT6" s="100"/>
      <c r="BU6" s="532" t="s">
        <v>305</v>
      </c>
      <c r="BV6" s="481"/>
      <c r="BW6" s="481"/>
      <c r="BX6" s="481"/>
      <c r="BY6" s="481"/>
      <c r="BZ6" s="481"/>
      <c r="CA6" s="481"/>
      <c r="CB6" s="481"/>
      <c r="CC6" s="481"/>
      <c r="CD6" s="481"/>
      <c r="CE6" s="481"/>
      <c r="CF6" s="481"/>
      <c r="CG6" s="481"/>
      <c r="CH6" s="481"/>
      <c r="CI6" s="481"/>
      <c r="CJ6" s="481"/>
      <c r="CK6" s="481"/>
      <c r="CL6" s="481"/>
      <c r="CM6" s="481"/>
      <c r="CN6" s="481"/>
      <c r="CO6" s="481"/>
      <c r="CP6" s="481"/>
      <c r="CQ6" s="481"/>
      <c r="CR6" s="481"/>
      <c r="CS6" s="481"/>
      <c r="CT6" s="481"/>
      <c r="CU6" s="533"/>
      <c r="CV6" s="26"/>
      <c r="CW6" s="534" t="s">
        <v>303</v>
      </c>
      <c r="CX6" s="534"/>
      <c r="CY6" s="534"/>
      <c r="CZ6" s="534"/>
      <c r="DA6" s="534"/>
      <c r="DB6" s="534"/>
      <c r="DC6" s="534"/>
      <c r="DD6" s="535"/>
      <c r="DE6" s="79"/>
      <c r="DF6" s="80"/>
      <c r="DG6" s="26"/>
      <c r="DH6" s="536" t="s">
        <v>15</v>
      </c>
      <c r="DI6" s="537"/>
      <c r="DJ6" s="538"/>
      <c r="DK6" s="538"/>
      <c r="DL6" s="539"/>
      <c r="DM6" s="26"/>
      <c r="DN6" s="540" t="s">
        <v>16</v>
      </c>
      <c r="DO6" s="541"/>
      <c r="DP6" s="541"/>
      <c r="DQ6" s="542"/>
      <c r="DR6" s="26"/>
      <c r="DS6" s="527"/>
      <c r="DT6" s="26"/>
      <c r="DU6" s="530"/>
      <c r="DV6" s="531"/>
    </row>
    <row r="7" spans="1:126" ht="15" customHeight="1" x14ac:dyDescent="0.3">
      <c r="A7" s="546"/>
      <c r="B7" s="547"/>
      <c r="C7" s="548"/>
      <c r="D7" s="27"/>
      <c r="E7" s="558" t="s">
        <v>17</v>
      </c>
      <c r="F7" s="560" t="s">
        <v>18</v>
      </c>
      <c r="G7" s="468" t="s">
        <v>19</v>
      </c>
      <c r="H7" s="465" t="s">
        <v>20</v>
      </c>
      <c r="I7" s="468" t="s">
        <v>21</v>
      </c>
      <c r="J7" s="465" t="s">
        <v>22</v>
      </c>
      <c r="K7" s="468" t="s">
        <v>23</v>
      </c>
      <c r="L7" s="465" t="s">
        <v>24</v>
      </c>
      <c r="M7" s="471" t="s">
        <v>25</v>
      </c>
      <c r="N7" s="511" t="s">
        <v>26</v>
      </c>
      <c r="O7" s="562" t="s">
        <v>27</v>
      </c>
      <c r="P7" s="562"/>
      <c r="Q7" s="562"/>
      <c r="R7" s="562"/>
      <c r="S7" s="562"/>
      <c r="T7" s="562"/>
      <c r="U7" s="562"/>
      <c r="V7" s="563"/>
      <c r="W7" s="93" t="s">
        <v>25</v>
      </c>
      <c r="X7" s="100"/>
      <c r="Y7" s="446" t="s">
        <v>28</v>
      </c>
      <c r="Z7" s="446"/>
      <c r="AA7" s="446"/>
      <c r="AB7" s="446"/>
      <c r="AC7" s="446"/>
      <c r="AD7" s="446"/>
      <c r="AE7" s="446"/>
      <c r="AF7" s="446"/>
      <c r="AG7" s="446"/>
      <c r="AH7" s="446"/>
      <c r="AI7" s="446"/>
      <c r="AJ7" s="446"/>
      <c r="AK7" s="446"/>
      <c r="AL7" s="447"/>
      <c r="AM7" s="456" t="s">
        <v>29</v>
      </c>
      <c r="AN7" s="446"/>
      <c r="AO7" s="446"/>
      <c r="AP7" s="446"/>
      <c r="AQ7" s="446"/>
      <c r="AR7" s="446"/>
      <c r="AS7" s="446"/>
      <c r="AT7" s="446"/>
      <c r="AU7" s="446"/>
      <c r="AV7" s="446"/>
      <c r="AW7" s="446"/>
      <c r="AX7" s="446"/>
      <c r="AY7" s="446"/>
      <c r="AZ7" s="446"/>
      <c r="BA7" s="446"/>
      <c r="BB7" s="446"/>
      <c r="BC7" s="446"/>
      <c r="BD7" s="446"/>
      <c r="BE7" s="446"/>
      <c r="BF7" s="446"/>
      <c r="BG7" s="446"/>
      <c r="BH7" s="446"/>
      <c r="BI7" s="446"/>
      <c r="BJ7" s="446"/>
      <c r="BK7" s="446"/>
      <c r="BL7" s="447"/>
      <c r="BM7" s="564" t="s">
        <v>30</v>
      </c>
      <c r="BN7" s="429"/>
      <c r="BO7" s="100"/>
      <c r="BP7" s="553"/>
      <c r="BQ7" s="553"/>
      <c r="BR7" s="101"/>
      <c r="BS7" s="420"/>
      <c r="BT7" s="100"/>
      <c r="BU7" s="457" t="s">
        <v>31</v>
      </c>
      <c r="BV7" s="460" t="s">
        <v>32</v>
      </c>
      <c r="BW7" s="448" t="s">
        <v>33</v>
      </c>
      <c r="BX7" s="451" t="s">
        <v>34</v>
      </c>
      <c r="BY7" s="448" t="s">
        <v>35</v>
      </c>
      <c r="BZ7" s="451" t="s">
        <v>36</v>
      </c>
      <c r="CA7" s="448" t="s">
        <v>37</v>
      </c>
      <c r="CB7" s="451" t="s">
        <v>38</v>
      </c>
      <c r="CC7" s="448" t="s">
        <v>39</v>
      </c>
      <c r="CD7" s="451" t="s">
        <v>40</v>
      </c>
      <c r="CE7" s="448" t="s">
        <v>41</v>
      </c>
      <c r="CF7" s="451" t="s">
        <v>42</v>
      </c>
      <c r="CG7" s="477" t="s">
        <v>43</v>
      </c>
      <c r="CH7" s="477"/>
      <c r="CI7" s="477"/>
      <c r="CJ7" s="477"/>
      <c r="CK7" s="477"/>
      <c r="CL7" s="477"/>
      <c r="CM7" s="477"/>
      <c r="CN7" s="477"/>
      <c r="CO7" s="478"/>
      <c r="CP7" s="460" t="s">
        <v>44</v>
      </c>
      <c r="CQ7" s="460" t="s">
        <v>45</v>
      </c>
      <c r="CR7" s="448" t="s">
        <v>46</v>
      </c>
      <c r="CS7" s="451" t="s">
        <v>47</v>
      </c>
      <c r="CT7" s="479" t="s">
        <v>48</v>
      </c>
      <c r="CU7" s="480"/>
      <c r="CV7" s="100"/>
      <c r="CW7" s="494" t="s">
        <v>49</v>
      </c>
      <c r="CX7" s="494" t="s">
        <v>50</v>
      </c>
      <c r="CY7" s="505" t="s">
        <v>51</v>
      </c>
      <c r="CZ7" s="508" t="s">
        <v>52</v>
      </c>
      <c r="DA7" s="505" t="s">
        <v>53</v>
      </c>
      <c r="DB7" s="508" t="s">
        <v>54</v>
      </c>
      <c r="DC7" s="494" t="s">
        <v>293</v>
      </c>
      <c r="DD7" s="494" t="s">
        <v>294</v>
      </c>
      <c r="DE7" s="417" t="s">
        <v>55</v>
      </c>
      <c r="DF7" s="418"/>
      <c r="DG7" s="100"/>
      <c r="DH7" s="496" t="s">
        <v>295</v>
      </c>
      <c r="DI7" s="499" t="s">
        <v>296</v>
      </c>
      <c r="DJ7" s="502" t="s">
        <v>297</v>
      </c>
      <c r="DK7" s="474" t="s">
        <v>298</v>
      </c>
      <c r="DL7" s="484" t="s">
        <v>56</v>
      </c>
      <c r="DM7" s="100"/>
      <c r="DN7" s="485" t="s">
        <v>57</v>
      </c>
      <c r="DO7" s="488" t="s">
        <v>58</v>
      </c>
      <c r="DP7" s="488" t="s">
        <v>59</v>
      </c>
      <c r="DQ7" s="491" t="s">
        <v>60</v>
      </c>
      <c r="DR7" s="102"/>
      <c r="DS7" s="527"/>
      <c r="DT7" s="26"/>
      <c r="DU7" s="530"/>
      <c r="DV7" s="531"/>
    </row>
    <row r="8" spans="1:126" ht="15" customHeight="1" x14ac:dyDescent="0.3">
      <c r="A8" s="546"/>
      <c r="B8" s="547"/>
      <c r="C8" s="548"/>
      <c r="D8" s="27"/>
      <c r="E8" s="558"/>
      <c r="F8" s="560"/>
      <c r="G8" s="469"/>
      <c r="H8" s="466"/>
      <c r="I8" s="469"/>
      <c r="J8" s="466"/>
      <c r="K8" s="469"/>
      <c r="L8" s="466"/>
      <c r="M8" s="472"/>
      <c r="N8" s="512"/>
      <c r="O8" s="555" t="s">
        <v>61</v>
      </c>
      <c r="P8" s="555"/>
      <c r="Q8" s="555"/>
      <c r="R8" s="555"/>
      <c r="S8" s="555"/>
      <c r="T8" s="555"/>
      <c r="U8" s="555"/>
      <c r="V8" s="556"/>
      <c r="W8" s="93" t="s">
        <v>4</v>
      </c>
      <c r="X8" s="100"/>
      <c r="Y8" s="427" t="s">
        <v>62</v>
      </c>
      <c r="Z8" s="427"/>
      <c r="AA8" s="427"/>
      <c r="AB8" s="427"/>
      <c r="AC8" s="427"/>
      <c r="AD8" s="427"/>
      <c r="AE8" s="427"/>
      <c r="AF8" s="427"/>
      <c r="AG8" s="427"/>
      <c r="AH8" s="427"/>
      <c r="AI8" s="427"/>
      <c r="AJ8" s="427"/>
      <c r="AK8" s="427"/>
      <c r="AL8" s="428"/>
      <c r="AM8" s="483" t="s">
        <v>63</v>
      </c>
      <c r="AN8" s="427"/>
      <c r="AO8" s="427"/>
      <c r="AP8" s="427"/>
      <c r="AQ8" s="427"/>
      <c r="AR8" s="427"/>
      <c r="AS8" s="427"/>
      <c r="AT8" s="427"/>
      <c r="AU8" s="427"/>
      <c r="AV8" s="427"/>
      <c r="AW8" s="427"/>
      <c r="AX8" s="427"/>
      <c r="AY8" s="427"/>
      <c r="AZ8" s="427"/>
      <c r="BA8" s="427"/>
      <c r="BB8" s="427"/>
      <c r="BC8" s="427"/>
      <c r="BD8" s="427"/>
      <c r="BE8" s="427"/>
      <c r="BF8" s="427"/>
      <c r="BG8" s="427"/>
      <c r="BH8" s="427"/>
      <c r="BI8" s="427"/>
      <c r="BJ8" s="427"/>
      <c r="BK8" s="427"/>
      <c r="BL8" s="428"/>
      <c r="BM8" s="565"/>
      <c r="BN8" s="429"/>
      <c r="BO8" s="100"/>
      <c r="BP8" s="553"/>
      <c r="BQ8" s="553"/>
      <c r="BR8" s="101"/>
      <c r="BS8" s="420"/>
      <c r="BT8" s="100"/>
      <c r="BU8" s="458"/>
      <c r="BV8" s="461"/>
      <c r="BW8" s="449"/>
      <c r="BX8" s="452"/>
      <c r="BY8" s="449"/>
      <c r="BZ8" s="452"/>
      <c r="CA8" s="449"/>
      <c r="CB8" s="452"/>
      <c r="CC8" s="449"/>
      <c r="CD8" s="452"/>
      <c r="CE8" s="449"/>
      <c r="CF8" s="452"/>
      <c r="CG8" s="481" t="s">
        <v>64</v>
      </c>
      <c r="CH8" s="481"/>
      <c r="CI8" s="481"/>
      <c r="CJ8" s="481"/>
      <c r="CK8" s="481"/>
      <c r="CL8" s="481"/>
      <c r="CM8" s="481"/>
      <c r="CN8" s="481"/>
      <c r="CO8" s="482"/>
      <c r="CP8" s="461"/>
      <c r="CQ8" s="461"/>
      <c r="CR8" s="449"/>
      <c r="CS8" s="452"/>
      <c r="CT8" s="431"/>
      <c r="CU8" s="432"/>
      <c r="CV8" s="100"/>
      <c r="CW8" s="494"/>
      <c r="CX8" s="494"/>
      <c r="CY8" s="506"/>
      <c r="CZ8" s="509"/>
      <c r="DA8" s="506"/>
      <c r="DB8" s="509"/>
      <c r="DC8" s="494"/>
      <c r="DD8" s="494"/>
      <c r="DE8" s="417"/>
      <c r="DF8" s="418"/>
      <c r="DG8" s="100"/>
      <c r="DH8" s="497"/>
      <c r="DI8" s="500"/>
      <c r="DJ8" s="503"/>
      <c r="DK8" s="475"/>
      <c r="DL8" s="435"/>
      <c r="DM8" s="100"/>
      <c r="DN8" s="486"/>
      <c r="DO8" s="489"/>
      <c r="DP8" s="489"/>
      <c r="DQ8" s="492"/>
      <c r="DR8" s="102"/>
      <c r="DS8" s="527"/>
      <c r="DT8" s="26"/>
      <c r="DU8" s="530"/>
      <c r="DV8" s="531"/>
    </row>
    <row r="9" spans="1:126" ht="15" customHeight="1" x14ac:dyDescent="0.3">
      <c r="A9" s="546"/>
      <c r="B9" s="547"/>
      <c r="C9" s="548"/>
      <c r="D9" s="27"/>
      <c r="E9" s="558"/>
      <c r="F9" s="560"/>
      <c r="G9" s="469"/>
      <c r="H9" s="466"/>
      <c r="I9" s="469"/>
      <c r="J9" s="466"/>
      <c r="K9" s="469"/>
      <c r="L9" s="466"/>
      <c r="M9" s="472"/>
      <c r="N9" s="512"/>
      <c r="O9" s="468" t="s">
        <v>65</v>
      </c>
      <c r="P9" s="465" t="s">
        <v>66</v>
      </c>
      <c r="Q9" s="468" t="s">
        <v>67</v>
      </c>
      <c r="R9" s="465" t="s">
        <v>68</v>
      </c>
      <c r="S9" s="468" t="s">
        <v>69</v>
      </c>
      <c r="T9" s="465" t="s">
        <v>70</v>
      </c>
      <c r="U9" s="471" t="s">
        <v>25</v>
      </c>
      <c r="V9" s="511" t="s">
        <v>26</v>
      </c>
      <c r="W9" s="93" t="s">
        <v>71</v>
      </c>
      <c r="X9" s="100"/>
      <c r="Y9" s="437" t="s">
        <v>72</v>
      </c>
      <c r="Z9" s="437" t="s">
        <v>73</v>
      </c>
      <c r="AA9" s="440" t="s">
        <v>74</v>
      </c>
      <c r="AB9" s="441" t="s">
        <v>75</v>
      </c>
      <c r="AC9" s="514" t="s">
        <v>76</v>
      </c>
      <c r="AD9" s="514"/>
      <c r="AE9" s="514"/>
      <c r="AF9" s="514"/>
      <c r="AG9" s="514"/>
      <c r="AH9" s="514"/>
      <c r="AI9" s="514"/>
      <c r="AJ9" s="514"/>
      <c r="AK9" s="440" t="s">
        <v>77</v>
      </c>
      <c r="AL9" s="441" t="s">
        <v>78</v>
      </c>
      <c r="AM9" s="440" t="s">
        <v>79</v>
      </c>
      <c r="AN9" s="437" t="s">
        <v>80</v>
      </c>
      <c r="AO9" s="456" t="s">
        <v>81</v>
      </c>
      <c r="AP9" s="446"/>
      <c r="AQ9" s="446"/>
      <c r="AR9" s="446"/>
      <c r="AS9" s="446"/>
      <c r="AT9" s="446"/>
      <c r="AU9" s="446"/>
      <c r="AV9" s="446"/>
      <c r="AW9" s="446"/>
      <c r="AX9" s="446"/>
      <c r="AY9" s="446"/>
      <c r="AZ9" s="447"/>
      <c r="BA9" s="437" t="s">
        <v>307</v>
      </c>
      <c r="BB9" s="437" t="s">
        <v>308</v>
      </c>
      <c r="BC9" s="440" t="s">
        <v>82</v>
      </c>
      <c r="BD9" s="441" t="s">
        <v>83</v>
      </c>
      <c r="BE9" s="440" t="s">
        <v>309</v>
      </c>
      <c r="BF9" s="441" t="s">
        <v>310</v>
      </c>
      <c r="BG9" s="440" t="s">
        <v>84</v>
      </c>
      <c r="BH9" s="441" t="s">
        <v>85</v>
      </c>
      <c r="BI9" s="437" t="s">
        <v>86</v>
      </c>
      <c r="BJ9" s="437" t="s">
        <v>87</v>
      </c>
      <c r="BK9" s="440" t="s">
        <v>311</v>
      </c>
      <c r="BL9" s="441" t="s">
        <v>312</v>
      </c>
      <c r="BM9" s="565"/>
      <c r="BN9" s="429"/>
      <c r="BO9" s="100"/>
      <c r="BP9" s="553"/>
      <c r="BQ9" s="553"/>
      <c r="BR9" s="101"/>
      <c r="BS9" s="420"/>
      <c r="BT9" s="100"/>
      <c r="BU9" s="458"/>
      <c r="BV9" s="461"/>
      <c r="BW9" s="449"/>
      <c r="BX9" s="452"/>
      <c r="BY9" s="449"/>
      <c r="BZ9" s="452"/>
      <c r="CA9" s="449"/>
      <c r="CB9" s="452"/>
      <c r="CC9" s="449"/>
      <c r="CD9" s="452"/>
      <c r="CE9" s="449"/>
      <c r="CF9" s="452"/>
      <c r="CG9" s="448" t="s">
        <v>49</v>
      </c>
      <c r="CH9" s="451" t="s">
        <v>50</v>
      </c>
      <c r="CI9" s="448" t="s">
        <v>53</v>
      </c>
      <c r="CJ9" s="451" t="s">
        <v>54</v>
      </c>
      <c r="CK9" s="448" t="s">
        <v>88</v>
      </c>
      <c r="CL9" s="451" t="s">
        <v>89</v>
      </c>
      <c r="CM9" s="448" t="s">
        <v>90</v>
      </c>
      <c r="CN9" s="460" t="s">
        <v>91</v>
      </c>
      <c r="CO9" s="59"/>
      <c r="CP9" s="461"/>
      <c r="CQ9" s="461"/>
      <c r="CR9" s="449"/>
      <c r="CS9" s="452"/>
      <c r="CT9" s="431"/>
      <c r="CU9" s="432"/>
      <c r="CV9" s="100"/>
      <c r="CW9" s="494"/>
      <c r="CX9" s="494"/>
      <c r="CY9" s="506"/>
      <c r="CZ9" s="509"/>
      <c r="DA9" s="506"/>
      <c r="DB9" s="509"/>
      <c r="DC9" s="494"/>
      <c r="DD9" s="494"/>
      <c r="DE9" s="417"/>
      <c r="DF9" s="418"/>
      <c r="DG9" s="100"/>
      <c r="DH9" s="497"/>
      <c r="DI9" s="500"/>
      <c r="DJ9" s="503"/>
      <c r="DK9" s="475"/>
      <c r="DL9" s="435"/>
      <c r="DM9" s="100"/>
      <c r="DN9" s="486"/>
      <c r="DO9" s="489"/>
      <c r="DP9" s="489"/>
      <c r="DQ9" s="492"/>
      <c r="DR9" s="102"/>
      <c r="DS9" s="527"/>
      <c r="DT9" s="26"/>
      <c r="DU9" s="530"/>
      <c r="DV9" s="531"/>
    </row>
    <row r="10" spans="1:126" ht="15" customHeight="1" x14ac:dyDescent="0.3">
      <c r="A10" s="546"/>
      <c r="B10" s="547"/>
      <c r="C10" s="548"/>
      <c r="D10" s="27"/>
      <c r="E10" s="558"/>
      <c r="F10" s="560"/>
      <c r="G10" s="469"/>
      <c r="H10" s="466"/>
      <c r="I10" s="469"/>
      <c r="J10" s="466"/>
      <c r="K10" s="469"/>
      <c r="L10" s="466"/>
      <c r="M10" s="472"/>
      <c r="N10" s="512"/>
      <c r="O10" s="469"/>
      <c r="P10" s="466"/>
      <c r="Q10" s="469"/>
      <c r="R10" s="466"/>
      <c r="S10" s="469"/>
      <c r="T10" s="466"/>
      <c r="U10" s="472"/>
      <c r="V10" s="512"/>
      <c r="W10" s="60"/>
      <c r="X10" s="103"/>
      <c r="Y10" s="438"/>
      <c r="Z10" s="438"/>
      <c r="AA10" s="442"/>
      <c r="AB10" s="443"/>
      <c r="AC10" s="427" t="s">
        <v>92</v>
      </c>
      <c r="AD10" s="427"/>
      <c r="AE10" s="427"/>
      <c r="AF10" s="427"/>
      <c r="AG10" s="427"/>
      <c r="AH10" s="427"/>
      <c r="AI10" s="427"/>
      <c r="AJ10" s="427"/>
      <c r="AK10" s="442"/>
      <c r="AL10" s="443"/>
      <c r="AM10" s="442"/>
      <c r="AN10" s="438"/>
      <c r="AO10" s="483" t="s">
        <v>93</v>
      </c>
      <c r="AP10" s="427"/>
      <c r="AQ10" s="427"/>
      <c r="AR10" s="427"/>
      <c r="AS10" s="427"/>
      <c r="AT10" s="427"/>
      <c r="AU10" s="427"/>
      <c r="AV10" s="427"/>
      <c r="AW10" s="427"/>
      <c r="AX10" s="427"/>
      <c r="AY10" s="427"/>
      <c r="AZ10" s="428"/>
      <c r="BA10" s="438"/>
      <c r="BB10" s="438"/>
      <c r="BC10" s="442"/>
      <c r="BD10" s="443"/>
      <c r="BE10" s="442"/>
      <c r="BF10" s="443"/>
      <c r="BG10" s="442"/>
      <c r="BH10" s="443"/>
      <c r="BI10" s="438"/>
      <c r="BJ10" s="438"/>
      <c r="BK10" s="442"/>
      <c r="BL10" s="443"/>
      <c r="BM10" s="565"/>
      <c r="BN10" s="429"/>
      <c r="BO10" s="100"/>
      <c r="BP10" s="553"/>
      <c r="BQ10" s="553"/>
      <c r="BR10" s="101"/>
      <c r="BS10" s="420"/>
      <c r="BT10" s="100"/>
      <c r="BU10" s="458"/>
      <c r="BV10" s="461"/>
      <c r="BW10" s="449"/>
      <c r="BX10" s="452"/>
      <c r="BY10" s="449"/>
      <c r="BZ10" s="452"/>
      <c r="CA10" s="449"/>
      <c r="CB10" s="452"/>
      <c r="CC10" s="449"/>
      <c r="CD10" s="452"/>
      <c r="CE10" s="449"/>
      <c r="CF10" s="452"/>
      <c r="CG10" s="449"/>
      <c r="CH10" s="452"/>
      <c r="CI10" s="449"/>
      <c r="CJ10" s="452"/>
      <c r="CK10" s="449"/>
      <c r="CL10" s="452"/>
      <c r="CM10" s="449"/>
      <c r="CN10" s="461"/>
      <c r="CO10" s="61" t="s">
        <v>25</v>
      </c>
      <c r="CP10" s="461"/>
      <c r="CQ10" s="461"/>
      <c r="CR10" s="449"/>
      <c r="CS10" s="452"/>
      <c r="CT10" s="431"/>
      <c r="CU10" s="432"/>
      <c r="CV10" s="100"/>
      <c r="CW10" s="494"/>
      <c r="CX10" s="494"/>
      <c r="CY10" s="506"/>
      <c r="CZ10" s="509"/>
      <c r="DA10" s="506"/>
      <c r="DB10" s="509"/>
      <c r="DC10" s="494"/>
      <c r="DD10" s="494"/>
      <c r="DE10" s="417"/>
      <c r="DF10" s="418"/>
      <c r="DG10" s="100"/>
      <c r="DH10" s="497"/>
      <c r="DI10" s="500"/>
      <c r="DJ10" s="503"/>
      <c r="DK10" s="475"/>
      <c r="DL10" s="435"/>
      <c r="DM10" s="100"/>
      <c r="DN10" s="486"/>
      <c r="DO10" s="489"/>
      <c r="DP10" s="489"/>
      <c r="DQ10" s="492"/>
      <c r="DR10" s="102"/>
      <c r="DS10" s="527"/>
      <c r="DT10" s="26"/>
      <c r="DU10" s="530"/>
      <c r="DV10" s="531"/>
    </row>
    <row r="11" spans="1:126" ht="18.95" customHeight="1" x14ac:dyDescent="0.3">
      <c r="A11" s="546"/>
      <c r="B11" s="547"/>
      <c r="C11" s="548"/>
      <c r="D11" s="27"/>
      <c r="E11" s="558"/>
      <c r="F11" s="560"/>
      <c r="G11" s="469"/>
      <c r="H11" s="466"/>
      <c r="I11" s="469"/>
      <c r="J11" s="466"/>
      <c r="K11" s="469"/>
      <c r="L11" s="466"/>
      <c r="M11" s="472"/>
      <c r="N11" s="512"/>
      <c r="O11" s="469"/>
      <c r="P11" s="466"/>
      <c r="Q11" s="469"/>
      <c r="R11" s="466"/>
      <c r="S11" s="469"/>
      <c r="T11" s="466"/>
      <c r="U11" s="472"/>
      <c r="V11" s="512"/>
      <c r="W11" s="463" t="s">
        <v>306</v>
      </c>
      <c r="X11" s="100"/>
      <c r="Y11" s="438"/>
      <c r="Z11" s="438"/>
      <c r="AA11" s="442"/>
      <c r="AB11" s="443"/>
      <c r="AC11" s="437" t="s">
        <v>94</v>
      </c>
      <c r="AD11" s="437" t="s">
        <v>95</v>
      </c>
      <c r="AE11" s="440" t="s">
        <v>96</v>
      </c>
      <c r="AF11" s="441" t="s">
        <v>97</v>
      </c>
      <c r="AG11" s="437" t="s">
        <v>98</v>
      </c>
      <c r="AH11" s="437" t="s">
        <v>99</v>
      </c>
      <c r="AI11" s="440" t="s">
        <v>100</v>
      </c>
      <c r="AJ11" s="441" t="s">
        <v>101</v>
      </c>
      <c r="AK11" s="442"/>
      <c r="AL11" s="443"/>
      <c r="AM11" s="442"/>
      <c r="AN11" s="438"/>
      <c r="AO11" s="440" t="s">
        <v>102</v>
      </c>
      <c r="AP11" s="437" t="s">
        <v>103</v>
      </c>
      <c r="AQ11" s="440" t="s">
        <v>104</v>
      </c>
      <c r="AR11" s="441" t="s">
        <v>105</v>
      </c>
      <c r="AS11" s="446" t="s">
        <v>106</v>
      </c>
      <c r="AT11" s="446"/>
      <c r="AU11" s="446"/>
      <c r="AV11" s="446"/>
      <c r="AW11" s="446"/>
      <c r="AX11" s="446"/>
      <c r="AY11" s="446"/>
      <c r="AZ11" s="447"/>
      <c r="BA11" s="438"/>
      <c r="BB11" s="438"/>
      <c r="BC11" s="442"/>
      <c r="BD11" s="443"/>
      <c r="BE11" s="442"/>
      <c r="BF11" s="443"/>
      <c r="BG11" s="442"/>
      <c r="BH11" s="443"/>
      <c r="BI11" s="438"/>
      <c r="BJ11" s="438"/>
      <c r="BK11" s="442"/>
      <c r="BL11" s="443"/>
      <c r="BM11" s="565"/>
      <c r="BN11" s="429" t="s">
        <v>107</v>
      </c>
      <c r="BO11" s="100"/>
      <c r="BP11" s="454" t="s">
        <v>108</v>
      </c>
      <c r="BQ11" s="454"/>
      <c r="BR11" s="101"/>
      <c r="BS11" s="420" t="s">
        <v>109</v>
      </c>
      <c r="BT11" s="100"/>
      <c r="BU11" s="458"/>
      <c r="BV11" s="461"/>
      <c r="BW11" s="449"/>
      <c r="BX11" s="452"/>
      <c r="BY11" s="449"/>
      <c r="BZ11" s="452"/>
      <c r="CA11" s="449"/>
      <c r="CB11" s="452"/>
      <c r="CC11" s="449"/>
      <c r="CD11" s="452"/>
      <c r="CE11" s="449"/>
      <c r="CF11" s="452"/>
      <c r="CG11" s="449"/>
      <c r="CH11" s="452"/>
      <c r="CI11" s="449"/>
      <c r="CJ11" s="452"/>
      <c r="CK11" s="449"/>
      <c r="CL11" s="452"/>
      <c r="CM11" s="449"/>
      <c r="CN11" s="461"/>
      <c r="CO11" s="61" t="s">
        <v>43</v>
      </c>
      <c r="CP11" s="461"/>
      <c r="CQ11" s="461"/>
      <c r="CR11" s="449"/>
      <c r="CS11" s="452"/>
      <c r="CT11" s="431"/>
      <c r="CU11" s="432"/>
      <c r="CV11" s="100"/>
      <c r="CW11" s="494"/>
      <c r="CX11" s="494"/>
      <c r="CY11" s="506"/>
      <c r="CZ11" s="509"/>
      <c r="DA11" s="506"/>
      <c r="DB11" s="509"/>
      <c r="DC11" s="494"/>
      <c r="DD11" s="494"/>
      <c r="DE11" s="417"/>
      <c r="DF11" s="418"/>
      <c r="DG11" s="100"/>
      <c r="DH11" s="497"/>
      <c r="DI11" s="500"/>
      <c r="DJ11" s="503"/>
      <c r="DK11" s="475"/>
      <c r="DL11" s="435"/>
      <c r="DM11" s="100"/>
      <c r="DN11" s="486"/>
      <c r="DO11" s="489"/>
      <c r="DP11" s="489"/>
      <c r="DQ11" s="492"/>
      <c r="DR11" s="102"/>
      <c r="DS11" s="420" t="s">
        <v>110</v>
      </c>
      <c r="DT11" s="100"/>
      <c r="DU11" s="530"/>
      <c r="DV11" s="531"/>
    </row>
    <row r="12" spans="1:126" ht="18.95" customHeight="1" x14ac:dyDescent="0.3">
      <c r="A12" s="421" t="s">
        <v>111</v>
      </c>
      <c r="B12" s="422"/>
      <c r="C12" s="423"/>
      <c r="D12" s="28"/>
      <c r="E12" s="558"/>
      <c r="F12" s="560"/>
      <c r="G12" s="469"/>
      <c r="H12" s="466"/>
      <c r="I12" s="469"/>
      <c r="J12" s="466"/>
      <c r="K12" s="469"/>
      <c r="L12" s="466"/>
      <c r="M12" s="472"/>
      <c r="N12" s="512"/>
      <c r="O12" s="469"/>
      <c r="P12" s="466"/>
      <c r="Q12" s="469"/>
      <c r="R12" s="466"/>
      <c r="S12" s="469"/>
      <c r="T12" s="466"/>
      <c r="U12" s="472"/>
      <c r="V12" s="512"/>
      <c r="W12" s="463"/>
      <c r="X12" s="100"/>
      <c r="Y12" s="438"/>
      <c r="Z12" s="438"/>
      <c r="AA12" s="442"/>
      <c r="AB12" s="443"/>
      <c r="AC12" s="438"/>
      <c r="AD12" s="438"/>
      <c r="AE12" s="442"/>
      <c r="AF12" s="443"/>
      <c r="AG12" s="438"/>
      <c r="AH12" s="438"/>
      <c r="AI12" s="442"/>
      <c r="AJ12" s="443"/>
      <c r="AK12" s="442"/>
      <c r="AL12" s="443"/>
      <c r="AM12" s="442"/>
      <c r="AN12" s="438"/>
      <c r="AO12" s="442"/>
      <c r="AP12" s="438"/>
      <c r="AQ12" s="442"/>
      <c r="AR12" s="443"/>
      <c r="AS12" s="427" t="s">
        <v>112</v>
      </c>
      <c r="AT12" s="427"/>
      <c r="AU12" s="427"/>
      <c r="AV12" s="427"/>
      <c r="AW12" s="427"/>
      <c r="AX12" s="427"/>
      <c r="AY12" s="427"/>
      <c r="AZ12" s="428"/>
      <c r="BA12" s="438"/>
      <c r="BB12" s="438"/>
      <c r="BC12" s="442"/>
      <c r="BD12" s="443"/>
      <c r="BE12" s="442"/>
      <c r="BF12" s="443"/>
      <c r="BG12" s="442"/>
      <c r="BH12" s="443"/>
      <c r="BI12" s="438"/>
      <c r="BJ12" s="438"/>
      <c r="BK12" s="442"/>
      <c r="BL12" s="443"/>
      <c r="BM12" s="429" t="s">
        <v>113</v>
      </c>
      <c r="BN12" s="429"/>
      <c r="BO12" s="100"/>
      <c r="BP12" s="454"/>
      <c r="BQ12" s="454"/>
      <c r="BR12" s="101"/>
      <c r="BS12" s="420"/>
      <c r="BT12" s="100"/>
      <c r="BU12" s="458"/>
      <c r="BV12" s="461"/>
      <c r="BW12" s="449"/>
      <c r="BX12" s="452"/>
      <c r="BY12" s="449"/>
      <c r="BZ12" s="452"/>
      <c r="CA12" s="449"/>
      <c r="CB12" s="452"/>
      <c r="CC12" s="449"/>
      <c r="CD12" s="452"/>
      <c r="CE12" s="449"/>
      <c r="CF12" s="452"/>
      <c r="CG12" s="449"/>
      <c r="CH12" s="452"/>
      <c r="CI12" s="449"/>
      <c r="CJ12" s="452"/>
      <c r="CK12" s="449"/>
      <c r="CL12" s="452"/>
      <c r="CM12" s="449"/>
      <c r="CN12" s="461"/>
      <c r="CO12" s="62"/>
      <c r="CP12" s="461"/>
      <c r="CQ12" s="461"/>
      <c r="CR12" s="449"/>
      <c r="CS12" s="452"/>
      <c r="CT12" s="431" t="s">
        <v>114</v>
      </c>
      <c r="CU12" s="432"/>
      <c r="CV12" s="100"/>
      <c r="CW12" s="494"/>
      <c r="CX12" s="494"/>
      <c r="CY12" s="506"/>
      <c r="CZ12" s="509"/>
      <c r="DA12" s="506"/>
      <c r="DB12" s="509"/>
      <c r="DC12" s="494"/>
      <c r="DD12" s="494"/>
      <c r="DE12" s="417" t="s">
        <v>115</v>
      </c>
      <c r="DF12" s="418"/>
      <c r="DG12" s="100"/>
      <c r="DH12" s="497"/>
      <c r="DI12" s="500"/>
      <c r="DJ12" s="503"/>
      <c r="DK12" s="475"/>
      <c r="DL12" s="435" t="s">
        <v>116</v>
      </c>
      <c r="DM12" s="100"/>
      <c r="DN12" s="486"/>
      <c r="DO12" s="489"/>
      <c r="DP12" s="489"/>
      <c r="DQ12" s="492"/>
      <c r="DR12" s="102"/>
      <c r="DS12" s="420"/>
      <c r="DT12" s="100"/>
      <c r="DU12" s="530"/>
      <c r="DV12" s="531"/>
    </row>
    <row r="13" spans="1:126" ht="18.95" customHeight="1" x14ac:dyDescent="0.3">
      <c r="A13" s="421"/>
      <c r="B13" s="422"/>
      <c r="C13" s="423"/>
      <c r="D13" s="28"/>
      <c r="E13" s="558"/>
      <c r="F13" s="560"/>
      <c r="G13" s="469"/>
      <c r="H13" s="466"/>
      <c r="I13" s="469"/>
      <c r="J13" s="466"/>
      <c r="K13" s="469"/>
      <c r="L13" s="466"/>
      <c r="M13" s="472"/>
      <c r="N13" s="512"/>
      <c r="O13" s="469"/>
      <c r="P13" s="466"/>
      <c r="Q13" s="469"/>
      <c r="R13" s="466"/>
      <c r="S13" s="469"/>
      <c r="T13" s="466"/>
      <c r="U13" s="472"/>
      <c r="V13" s="512"/>
      <c r="W13" s="463"/>
      <c r="X13" s="100"/>
      <c r="Y13" s="438"/>
      <c r="Z13" s="438"/>
      <c r="AA13" s="442"/>
      <c r="AB13" s="443"/>
      <c r="AC13" s="438"/>
      <c r="AD13" s="438"/>
      <c r="AE13" s="442"/>
      <c r="AF13" s="443"/>
      <c r="AG13" s="438"/>
      <c r="AH13" s="438"/>
      <c r="AI13" s="442"/>
      <c r="AJ13" s="443"/>
      <c r="AK13" s="442"/>
      <c r="AL13" s="443"/>
      <c r="AM13" s="442"/>
      <c r="AN13" s="438"/>
      <c r="AO13" s="442"/>
      <c r="AP13" s="438"/>
      <c r="AQ13" s="442"/>
      <c r="AR13" s="443"/>
      <c r="AS13" s="437">
        <v>91</v>
      </c>
      <c r="AT13" s="437"/>
      <c r="AU13" s="440">
        <v>95</v>
      </c>
      <c r="AV13" s="441"/>
      <c r="AW13" s="440" t="s">
        <v>117</v>
      </c>
      <c r="AX13" s="441" t="s">
        <v>118</v>
      </c>
      <c r="AY13" s="437" t="s">
        <v>119</v>
      </c>
      <c r="AZ13" s="441" t="s">
        <v>120</v>
      </c>
      <c r="BA13" s="438"/>
      <c r="BB13" s="438"/>
      <c r="BC13" s="442"/>
      <c r="BD13" s="443"/>
      <c r="BE13" s="442"/>
      <c r="BF13" s="443"/>
      <c r="BG13" s="442"/>
      <c r="BH13" s="443"/>
      <c r="BI13" s="438"/>
      <c r="BJ13" s="438"/>
      <c r="BK13" s="442"/>
      <c r="BL13" s="443"/>
      <c r="BM13" s="429"/>
      <c r="BN13" s="429"/>
      <c r="BO13" s="100"/>
      <c r="BP13" s="454"/>
      <c r="BQ13" s="454"/>
      <c r="BR13" s="101"/>
      <c r="BS13" s="420"/>
      <c r="BT13" s="100"/>
      <c r="BU13" s="458"/>
      <c r="BV13" s="461"/>
      <c r="BW13" s="449"/>
      <c r="BX13" s="452"/>
      <c r="BY13" s="449"/>
      <c r="BZ13" s="452"/>
      <c r="CA13" s="449"/>
      <c r="CB13" s="452"/>
      <c r="CC13" s="449"/>
      <c r="CD13" s="452"/>
      <c r="CE13" s="449"/>
      <c r="CF13" s="452"/>
      <c r="CG13" s="449"/>
      <c r="CH13" s="452"/>
      <c r="CI13" s="449"/>
      <c r="CJ13" s="452"/>
      <c r="CK13" s="449"/>
      <c r="CL13" s="452"/>
      <c r="CM13" s="449"/>
      <c r="CN13" s="461"/>
      <c r="CO13" s="61" t="s">
        <v>115</v>
      </c>
      <c r="CP13" s="461"/>
      <c r="CQ13" s="461"/>
      <c r="CR13" s="449"/>
      <c r="CS13" s="452"/>
      <c r="CT13" s="431"/>
      <c r="CU13" s="432"/>
      <c r="CV13" s="100"/>
      <c r="CW13" s="494"/>
      <c r="CX13" s="494"/>
      <c r="CY13" s="506"/>
      <c r="CZ13" s="509"/>
      <c r="DA13" s="506"/>
      <c r="DB13" s="509"/>
      <c r="DC13" s="494"/>
      <c r="DD13" s="494"/>
      <c r="DE13" s="417" t="s">
        <v>121</v>
      </c>
      <c r="DF13" s="418"/>
      <c r="DG13" s="100"/>
      <c r="DH13" s="497"/>
      <c r="DI13" s="500"/>
      <c r="DJ13" s="503"/>
      <c r="DK13" s="475"/>
      <c r="DL13" s="435"/>
      <c r="DM13" s="100"/>
      <c r="DN13" s="486"/>
      <c r="DO13" s="489"/>
      <c r="DP13" s="489"/>
      <c r="DQ13" s="492"/>
      <c r="DR13" s="102"/>
      <c r="DS13" s="420"/>
      <c r="DT13" s="100"/>
      <c r="DU13" s="530"/>
      <c r="DV13" s="531"/>
    </row>
    <row r="14" spans="1:126" ht="18.95" customHeight="1" x14ac:dyDescent="0.3">
      <c r="A14" s="421"/>
      <c r="B14" s="422"/>
      <c r="C14" s="423"/>
      <c r="D14" s="28"/>
      <c r="E14" s="558"/>
      <c r="F14" s="560"/>
      <c r="G14" s="469"/>
      <c r="H14" s="466"/>
      <c r="I14" s="469"/>
      <c r="J14" s="466"/>
      <c r="K14" s="469"/>
      <c r="L14" s="466"/>
      <c r="M14" s="472"/>
      <c r="N14" s="512"/>
      <c r="O14" s="469"/>
      <c r="P14" s="466"/>
      <c r="Q14" s="469"/>
      <c r="R14" s="466"/>
      <c r="S14" s="469"/>
      <c r="T14" s="466"/>
      <c r="U14" s="472"/>
      <c r="V14" s="512"/>
      <c r="W14" s="463"/>
      <c r="X14" s="100"/>
      <c r="Y14" s="438"/>
      <c r="Z14" s="438"/>
      <c r="AA14" s="442"/>
      <c r="AB14" s="443"/>
      <c r="AC14" s="438"/>
      <c r="AD14" s="438"/>
      <c r="AE14" s="442"/>
      <c r="AF14" s="443"/>
      <c r="AG14" s="438"/>
      <c r="AH14" s="438"/>
      <c r="AI14" s="442"/>
      <c r="AJ14" s="443"/>
      <c r="AK14" s="442"/>
      <c r="AL14" s="443"/>
      <c r="AM14" s="442"/>
      <c r="AN14" s="438"/>
      <c r="AO14" s="442"/>
      <c r="AP14" s="438"/>
      <c r="AQ14" s="442"/>
      <c r="AR14" s="443"/>
      <c r="AS14" s="438"/>
      <c r="AT14" s="438"/>
      <c r="AU14" s="442"/>
      <c r="AV14" s="443"/>
      <c r="AW14" s="442"/>
      <c r="AX14" s="443"/>
      <c r="AY14" s="438"/>
      <c r="AZ14" s="443"/>
      <c r="BA14" s="438"/>
      <c r="BB14" s="438"/>
      <c r="BC14" s="442"/>
      <c r="BD14" s="443"/>
      <c r="BE14" s="442"/>
      <c r="BF14" s="443"/>
      <c r="BG14" s="442"/>
      <c r="BH14" s="443"/>
      <c r="BI14" s="438"/>
      <c r="BJ14" s="438"/>
      <c r="BK14" s="442"/>
      <c r="BL14" s="443"/>
      <c r="BM14" s="429"/>
      <c r="BN14" s="429"/>
      <c r="BO14" s="100"/>
      <c r="BP14" s="454"/>
      <c r="BQ14" s="454"/>
      <c r="BR14" s="101"/>
      <c r="BS14" s="420"/>
      <c r="BT14" s="100"/>
      <c r="BU14" s="458"/>
      <c r="BV14" s="461"/>
      <c r="BW14" s="449"/>
      <c r="BX14" s="452"/>
      <c r="BY14" s="449"/>
      <c r="BZ14" s="452"/>
      <c r="CA14" s="449"/>
      <c r="CB14" s="452"/>
      <c r="CC14" s="449"/>
      <c r="CD14" s="452"/>
      <c r="CE14" s="449"/>
      <c r="CF14" s="452"/>
      <c r="CG14" s="449"/>
      <c r="CH14" s="452"/>
      <c r="CI14" s="449"/>
      <c r="CJ14" s="452"/>
      <c r="CK14" s="449"/>
      <c r="CL14" s="452"/>
      <c r="CM14" s="449"/>
      <c r="CN14" s="461"/>
      <c r="CO14" s="61" t="s">
        <v>122</v>
      </c>
      <c r="CP14" s="461"/>
      <c r="CQ14" s="461"/>
      <c r="CR14" s="449"/>
      <c r="CS14" s="452"/>
      <c r="CT14" s="431"/>
      <c r="CU14" s="432"/>
      <c r="CV14" s="100"/>
      <c r="CW14" s="494"/>
      <c r="CX14" s="494"/>
      <c r="CY14" s="506"/>
      <c r="CZ14" s="509"/>
      <c r="DA14" s="506"/>
      <c r="DB14" s="509"/>
      <c r="DC14" s="494"/>
      <c r="DD14" s="494"/>
      <c r="DE14" s="417" t="s">
        <v>123</v>
      </c>
      <c r="DF14" s="418"/>
      <c r="DG14" s="100"/>
      <c r="DH14" s="497"/>
      <c r="DI14" s="500"/>
      <c r="DJ14" s="503"/>
      <c r="DK14" s="475"/>
      <c r="DL14" s="435"/>
      <c r="DM14" s="100"/>
      <c r="DN14" s="486"/>
      <c r="DO14" s="489"/>
      <c r="DP14" s="489"/>
      <c r="DQ14" s="492"/>
      <c r="DR14" s="102"/>
      <c r="DS14" s="420"/>
      <c r="DT14" s="100"/>
      <c r="DU14" s="413" t="s">
        <v>124</v>
      </c>
      <c r="DV14" s="414"/>
    </row>
    <row r="15" spans="1:126" ht="18.95" customHeight="1" x14ac:dyDescent="0.3">
      <c r="A15" s="421"/>
      <c r="B15" s="422"/>
      <c r="C15" s="423"/>
      <c r="D15" s="28"/>
      <c r="E15" s="558"/>
      <c r="F15" s="560"/>
      <c r="G15" s="469"/>
      <c r="H15" s="466"/>
      <c r="I15" s="469"/>
      <c r="J15" s="466"/>
      <c r="K15" s="469"/>
      <c r="L15" s="466"/>
      <c r="M15" s="472"/>
      <c r="N15" s="512"/>
      <c r="O15" s="469"/>
      <c r="P15" s="466"/>
      <c r="Q15" s="469"/>
      <c r="R15" s="466"/>
      <c r="S15" s="469"/>
      <c r="T15" s="466"/>
      <c r="U15" s="472"/>
      <c r="V15" s="512"/>
      <c r="W15" s="463"/>
      <c r="X15" s="100"/>
      <c r="Y15" s="438"/>
      <c r="Z15" s="438"/>
      <c r="AA15" s="442"/>
      <c r="AB15" s="443"/>
      <c r="AC15" s="438"/>
      <c r="AD15" s="438"/>
      <c r="AE15" s="442"/>
      <c r="AF15" s="443"/>
      <c r="AG15" s="438"/>
      <c r="AH15" s="438"/>
      <c r="AI15" s="442"/>
      <c r="AJ15" s="443"/>
      <c r="AK15" s="442"/>
      <c r="AL15" s="443"/>
      <c r="AM15" s="442"/>
      <c r="AN15" s="438"/>
      <c r="AO15" s="442"/>
      <c r="AP15" s="438"/>
      <c r="AQ15" s="442"/>
      <c r="AR15" s="443"/>
      <c r="AS15" s="438"/>
      <c r="AT15" s="438"/>
      <c r="AU15" s="442"/>
      <c r="AV15" s="443"/>
      <c r="AW15" s="442"/>
      <c r="AX15" s="443"/>
      <c r="AY15" s="438"/>
      <c r="AZ15" s="443"/>
      <c r="BA15" s="438"/>
      <c r="BB15" s="438"/>
      <c r="BC15" s="442"/>
      <c r="BD15" s="443"/>
      <c r="BE15" s="442"/>
      <c r="BF15" s="443"/>
      <c r="BG15" s="442"/>
      <c r="BH15" s="443"/>
      <c r="BI15" s="438"/>
      <c r="BJ15" s="438"/>
      <c r="BK15" s="442"/>
      <c r="BL15" s="443"/>
      <c r="BM15" s="429"/>
      <c r="BN15" s="429"/>
      <c r="BO15" s="100"/>
      <c r="BP15" s="454"/>
      <c r="BQ15" s="454"/>
      <c r="BR15" s="101"/>
      <c r="BS15" s="420"/>
      <c r="BT15" s="100"/>
      <c r="BU15" s="458"/>
      <c r="BV15" s="461"/>
      <c r="BW15" s="449"/>
      <c r="BX15" s="452"/>
      <c r="BY15" s="449"/>
      <c r="BZ15" s="452"/>
      <c r="CA15" s="449"/>
      <c r="CB15" s="452"/>
      <c r="CC15" s="449"/>
      <c r="CD15" s="452"/>
      <c r="CE15" s="449"/>
      <c r="CF15" s="452"/>
      <c r="CG15" s="449"/>
      <c r="CH15" s="452"/>
      <c r="CI15" s="449"/>
      <c r="CJ15" s="452"/>
      <c r="CK15" s="449"/>
      <c r="CL15" s="452"/>
      <c r="CM15" s="449"/>
      <c r="CN15" s="461"/>
      <c r="CO15" s="61" t="s">
        <v>125</v>
      </c>
      <c r="CP15" s="461"/>
      <c r="CQ15" s="461"/>
      <c r="CR15" s="449"/>
      <c r="CS15" s="452"/>
      <c r="CT15" s="431"/>
      <c r="CU15" s="432"/>
      <c r="CV15" s="100"/>
      <c r="CW15" s="494"/>
      <c r="CX15" s="494"/>
      <c r="CY15" s="506"/>
      <c r="CZ15" s="509"/>
      <c r="DA15" s="506"/>
      <c r="DB15" s="509"/>
      <c r="DC15" s="494"/>
      <c r="DD15" s="494"/>
      <c r="DE15" s="417" t="s">
        <v>126</v>
      </c>
      <c r="DF15" s="418"/>
      <c r="DG15" s="100"/>
      <c r="DH15" s="497"/>
      <c r="DI15" s="500"/>
      <c r="DJ15" s="503"/>
      <c r="DK15" s="475"/>
      <c r="DL15" s="435"/>
      <c r="DM15" s="100"/>
      <c r="DN15" s="486"/>
      <c r="DO15" s="489"/>
      <c r="DP15" s="489"/>
      <c r="DQ15" s="492"/>
      <c r="DR15" s="102"/>
      <c r="DS15" s="420"/>
      <c r="DT15" s="100"/>
      <c r="DU15" s="413"/>
      <c r="DV15" s="414"/>
    </row>
    <row r="16" spans="1:126" ht="18.95" customHeight="1" x14ac:dyDescent="0.3">
      <c r="A16" s="421"/>
      <c r="B16" s="422"/>
      <c r="C16" s="423"/>
      <c r="D16" s="28"/>
      <c r="E16" s="559"/>
      <c r="F16" s="561"/>
      <c r="G16" s="470"/>
      <c r="H16" s="467"/>
      <c r="I16" s="470"/>
      <c r="J16" s="467"/>
      <c r="K16" s="470"/>
      <c r="L16" s="467"/>
      <c r="M16" s="473"/>
      <c r="N16" s="513"/>
      <c r="O16" s="470"/>
      <c r="P16" s="467"/>
      <c r="Q16" s="470"/>
      <c r="R16" s="467"/>
      <c r="S16" s="470"/>
      <c r="T16" s="467"/>
      <c r="U16" s="473"/>
      <c r="V16" s="513"/>
      <c r="W16" s="464"/>
      <c r="X16" s="100"/>
      <c r="Y16" s="439"/>
      <c r="Z16" s="439"/>
      <c r="AA16" s="444"/>
      <c r="AB16" s="445"/>
      <c r="AC16" s="439"/>
      <c r="AD16" s="439"/>
      <c r="AE16" s="444"/>
      <c r="AF16" s="445"/>
      <c r="AG16" s="439"/>
      <c r="AH16" s="439"/>
      <c r="AI16" s="444"/>
      <c r="AJ16" s="445"/>
      <c r="AK16" s="444"/>
      <c r="AL16" s="445"/>
      <c r="AM16" s="444"/>
      <c r="AN16" s="439"/>
      <c r="AO16" s="444"/>
      <c r="AP16" s="439"/>
      <c r="AQ16" s="444"/>
      <c r="AR16" s="445"/>
      <c r="AS16" s="439"/>
      <c r="AT16" s="439"/>
      <c r="AU16" s="444"/>
      <c r="AV16" s="445"/>
      <c r="AW16" s="444"/>
      <c r="AX16" s="445"/>
      <c r="AY16" s="439"/>
      <c r="AZ16" s="445"/>
      <c r="BA16" s="439"/>
      <c r="BB16" s="439"/>
      <c r="BC16" s="444"/>
      <c r="BD16" s="445"/>
      <c r="BE16" s="444"/>
      <c r="BF16" s="445"/>
      <c r="BG16" s="444"/>
      <c r="BH16" s="445"/>
      <c r="BI16" s="439"/>
      <c r="BJ16" s="439"/>
      <c r="BK16" s="444"/>
      <c r="BL16" s="445"/>
      <c r="BM16" s="430"/>
      <c r="BN16" s="430"/>
      <c r="BO16" s="26"/>
      <c r="BP16" s="455"/>
      <c r="BQ16" s="455"/>
      <c r="BR16" s="104"/>
      <c r="BS16" s="420"/>
      <c r="BT16" s="100"/>
      <c r="BU16" s="459"/>
      <c r="BV16" s="462"/>
      <c r="BW16" s="450"/>
      <c r="BX16" s="453"/>
      <c r="BY16" s="450"/>
      <c r="BZ16" s="453"/>
      <c r="CA16" s="450"/>
      <c r="CB16" s="453"/>
      <c r="CC16" s="450"/>
      <c r="CD16" s="453"/>
      <c r="CE16" s="450"/>
      <c r="CF16" s="453"/>
      <c r="CG16" s="450"/>
      <c r="CH16" s="453"/>
      <c r="CI16" s="450"/>
      <c r="CJ16" s="453"/>
      <c r="CK16" s="450"/>
      <c r="CL16" s="453"/>
      <c r="CM16" s="450"/>
      <c r="CN16" s="462"/>
      <c r="CO16" s="63"/>
      <c r="CP16" s="462"/>
      <c r="CQ16" s="462"/>
      <c r="CR16" s="450"/>
      <c r="CS16" s="453"/>
      <c r="CT16" s="433"/>
      <c r="CU16" s="434"/>
      <c r="CV16" s="100"/>
      <c r="CW16" s="495"/>
      <c r="CX16" s="495"/>
      <c r="CY16" s="507"/>
      <c r="CZ16" s="510"/>
      <c r="DA16" s="507"/>
      <c r="DB16" s="510"/>
      <c r="DC16" s="495"/>
      <c r="DD16" s="495"/>
      <c r="DE16" s="64"/>
      <c r="DF16" s="65"/>
      <c r="DG16" s="103"/>
      <c r="DH16" s="498"/>
      <c r="DI16" s="501"/>
      <c r="DJ16" s="504"/>
      <c r="DK16" s="476"/>
      <c r="DL16" s="436"/>
      <c r="DM16" s="100"/>
      <c r="DN16" s="487"/>
      <c r="DO16" s="490"/>
      <c r="DP16" s="490"/>
      <c r="DQ16" s="493"/>
      <c r="DR16" s="102"/>
      <c r="DS16" s="420"/>
      <c r="DT16" s="100"/>
      <c r="DU16" s="413"/>
      <c r="DV16" s="414"/>
    </row>
    <row r="17" spans="1:126" s="96" customFormat="1" ht="17.100000000000001" customHeight="1" x14ac:dyDescent="0.5">
      <c r="A17" s="424"/>
      <c r="B17" s="425"/>
      <c r="C17" s="426"/>
      <c r="D17" s="105"/>
      <c r="E17" s="419" t="s">
        <v>127</v>
      </c>
      <c r="F17" s="411"/>
      <c r="G17" s="411" t="s">
        <v>128</v>
      </c>
      <c r="H17" s="411"/>
      <c r="I17" s="411" t="s">
        <v>129</v>
      </c>
      <c r="J17" s="411"/>
      <c r="K17" s="411" t="s">
        <v>130</v>
      </c>
      <c r="L17" s="411"/>
      <c r="M17" s="411" t="s">
        <v>131</v>
      </c>
      <c r="N17" s="411"/>
      <c r="O17" s="411" t="s">
        <v>132</v>
      </c>
      <c r="P17" s="411"/>
      <c r="Q17" s="411" t="s">
        <v>133</v>
      </c>
      <c r="R17" s="411"/>
      <c r="S17" s="411" t="s">
        <v>134</v>
      </c>
      <c r="T17" s="411"/>
      <c r="U17" s="411" t="s">
        <v>135</v>
      </c>
      <c r="V17" s="411"/>
      <c r="W17" s="106" t="s">
        <v>136</v>
      </c>
      <c r="X17" s="29"/>
      <c r="Y17" s="412" t="s">
        <v>137</v>
      </c>
      <c r="Z17" s="408"/>
      <c r="AA17" s="408" t="s">
        <v>138</v>
      </c>
      <c r="AB17" s="408"/>
      <c r="AC17" s="408" t="s">
        <v>139</v>
      </c>
      <c r="AD17" s="408"/>
      <c r="AE17" s="408" t="s">
        <v>140</v>
      </c>
      <c r="AF17" s="408"/>
      <c r="AG17" s="408" t="s">
        <v>141</v>
      </c>
      <c r="AH17" s="408"/>
      <c r="AI17" s="408" t="s">
        <v>142</v>
      </c>
      <c r="AJ17" s="408"/>
      <c r="AK17" s="408" t="s">
        <v>143</v>
      </c>
      <c r="AL17" s="408"/>
      <c r="AM17" s="408" t="s">
        <v>144</v>
      </c>
      <c r="AN17" s="408"/>
      <c r="AO17" s="408" t="s">
        <v>145</v>
      </c>
      <c r="AP17" s="408"/>
      <c r="AQ17" s="408" t="s">
        <v>146</v>
      </c>
      <c r="AR17" s="408"/>
      <c r="AS17" s="408" t="s">
        <v>147</v>
      </c>
      <c r="AT17" s="408"/>
      <c r="AU17" s="408" t="s">
        <v>148</v>
      </c>
      <c r="AV17" s="408"/>
      <c r="AW17" s="408" t="s">
        <v>149</v>
      </c>
      <c r="AX17" s="408"/>
      <c r="AY17" s="408" t="s">
        <v>150</v>
      </c>
      <c r="AZ17" s="408"/>
      <c r="BA17" s="408" t="s">
        <v>151</v>
      </c>
      <c r="BB17" s="408"/>
      <c r="BC17" s="408" t="s">
        <v>152</v>
      </c>
      <c r="BD17" s="408"/>
      <c r="BE17" s="408" t="s">
        <v>153</v>
      </c>
      <c r="BF17" s="408"/>
      <c r="BG17" s="408" t="s">
        <v>154</v>
      </c>
      <c r="BH17" s="408"/>
      <c r="BI17" s="408" t="s">
        <v>155</v>
      </c>
      <c r="BJ17" s="408"/>
      <c r="BK17" s="408" t="s">
        <v>156</v>
      </c>
      <c r="BL17" s="408"/>
      <c r="BM17" s="107" t="s">
        <v>157</v>
      </c>
      <c r="BN17" s="108" t="s">
        <v>158</v>
      </c>
      <c r="BO17" s="29"/>
      <c r="BP17" s="409" t="s">
        <v>159</v>
      </c>
      <c r="BQ17" s="409"/>
      <c r="BR17" s="29"/>
      <c r="BS17" s="109" t="s">
        <v>160</v>
      </c>
      <c r="BT17" s="29"/>
      <c r="BU17" s="410" t="s">
        <v>161</v>
      </c>
      <c r="BV17" s="406"/>
      <c r="BW17" s="404" t="s">
        <v>162</v>
      </c>
      <c r="BX17" s="404"/>
      <c r="BY17" s="405" t="s">
        <v>163</v>
      </c>
      <c r="BZ17" s="405"/>
      <c r="CA17" s="404" t="s">
        <v>164</v>
      </c>
      <c r="CB17" s="404"/>
      <c r="CC17" s="405" t="s">
        <v>165</v>
      </c>
      <c r="CD17" s="405"/>
      <c r="CE17" s="404" t="s">
        <v>166</v>
      </c>
      <c r="CF17" s="404"/>
      <c r="CG17" s="405" t="s">
        <v>167</v>
      </c>
      <c r="CH17" s="405"/>
      <c r="CI17" s="405" t="s">
        <v>168</v>
      </c>
      <c r="CJ17" s="404"/>
      <c r="CK17" s="404" t="s">
        <v>169</v>
      </c>
      <c r="CL17" s="405"/>
      <c r="CM17" s="405" t="s">
        <v>170</v>
      </c>
      <c r="CN17" s="405"/>
      <c r="CO17" s="161" t="s">
        <v>171</v>
      </c>
      <c r="CP17" s="405" t="s">
        <v>172</v>
      </c>
      <c r="CQ17" s="405"/>
      <c r="CR17" s="404" t="s">
        <v>173</v>
      </c>
      <c r="CS17" s="404"/>
      <c r="CT17" s="406" t="s">
        <v>174</v>
      </c>
      <c r="CU17" s="407"/>
      <c r="CV17" s="29"/>
      <c r="CW17" s="399" t="s">
        <v>175</v>
      </c>
      <c r="CX17" s="399"/>
      <c r="CY17" s="398" t="s">
        <v>176</v>
      </c>
      <c r="CZ17" s="398"/>
      <c r="DA17" s="398" t="s">
        <v>177</v>
      </c>
      <c r="DB17" s="398"/>
      <c r="DC17" s="398" t="s">
        <v>178</v>
      </c>
      <c r="DD17" s="398"/>
      <c r="DE17" s="399" t="s">
        <v>179</v>
      </c>
      <c r="DF17" s="399"/>
      <c r="DG17" s="29"/>
      <c r="DH17" s="400" t="s">
        <v>180</v>
      </c>
      <c r="DI17" s="401"/>
      <c r="DJ17" s="402" t="s">
        <v>181</v>
      </c>
      <c r="DK17" s="403"/>
      <c r="DL17" s="110" t="s">
        <v>182</v>
      </c>
      <c r="DM17" s="29"/>
      <c r="DN17" s="376" t="s">
        <v>183</v>
      </c>
      <c r="DO17" s="377"/>
      <c r="DP17" s="377"/>
      <c r="DQ17" s="378"/>
      <c r="DR17" s="29"/>
      <c r="DS17" s="111" t="s">
        <v>184</v>
      </c>
      <c r="DT17" s="29"/>
      <c r="DU17" s="415"/>
      <c r="DV17" s="416"/>
    </row>
    <row r="18" spans="1:126" ht="5.0999999999999996" customHeight="1" x14ac:dyDescent="0.5">
      <c r="A18" s="28"/>
      <c r="B18" s="28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7"/>
      <c r="DV18" s="27"/>
    </row>
    <row r="19" spans="1:126" ht="30" customHeight="1" x14ac:dyDescent="0.3">
      <c r="A19" s="357" t="s">
        <v>284</v>
      </c>
      <c r="B19" s="379"/>
      <c r="C19" s="358"/>
      <c r="D19" s="26"/>
      <c r="E19" s="380" t="s">
        <v>285</v>
      </c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2"/>
      <c r="X19" s="32"/>
      <c r="Y19" s="383" t="s">
        <v>286</v>
      </c>
      <c r="Z19" s="384"/>
      <c r="AA19" s="384"/>
      <c r="AB19" s="385"/>
      <c r="AC19" s="386" t="s">
        <v>287</v>
      </c>
      <c r="AD19" s="384"/>
      <c r="AE19" s="384"/>
      <c r="AF19" s="384"/>
      <c r="AG19" s="384"/>
      <c r="AH19" s="384"/>
      <c r="AI19" s="384"/>
      <c r="AJ19" s="385"/>
      <c r="AK19" s="386" t="s">
        <v>286</v>
      </c>
      <c r="AL19" s="383"/>
      <c r="AM19" s="383"/>
      <c r="AN19" s="383"/>
      <c r="AO19" s="383"/>
      <c r="AP19" s="383"/>
      <c r="AQ19" s="383"/>
      <c r="AR19" s="383"/>
      <c r="AS19" s="383"/>
      <c r="AT19" s="383"/>
      <c r="AU19" s="383"/>
      <c r="AV19" s="383"/>
      <c r="AW19" s="383"/>
      <c r="AX19" s="383"/>
      <c r="AY19" s="383"/>
      <c r="AZ19" s="383"/>
      <c r="BA19" s="383"/>
      <c r="BB19" s="383"/>
      <c r="BC19" s="383"/>
      <c r="BD19" s="383"/>
      <c r="BE19" s="383"/>
      <c r="BF19" s="383"/>
      <c r="BG19" s="383"/>
      <c r="BH19" s="383"/>
      <c r="BI19" s="383"/>
      <c r="BJ19" s="383"/>
      <c r="BK19" s="383"/>
      <c r="BL19" s="383"/>
      <c r="BM19" s="387"/>
      <c r="BN19" s="66"/>
      <c r="BO19" s="26"/>
      <c r="BP19" s="388" t="s">
        <v>288</v>
      </c>
      <c r="BQ19" s="389"/>
      <c r="BR19" s="26"/>
      <c r="BS19" s="68"/>
      <c r="BT19" s="26"/>
      <c r="BU19" s="390" t="s">
        <v>289</v>
      </c>
      <c r="BV19" s="391"/>
      <c r="BW19" s="392" t="s">
        <v>288</v>
      </c>
      <c r="BX19" s="393"/>
      <c r="BY19" s="393"/>
      <c r="BZ19" s="393"/>
      <c r="CA19" s="393"/>
      <c r="CB19" s="393"/>
      <c r="CC19" s="393"/>
      <c r="CD19" s="393"/>
      <c r="CE19" s="393"/>
      <c r="CF19" s="394"/>
      <c r="CG19" s="395" t="s">
        <v>285</v>
      </c>
      <c r="CH19" s="396"/>
      <c r="CI19" s="396"/>
      <c r="CJ19" s="396"/>
      <c r="CK19" s="396"/>
      <c r="CL19" s="396"/>
      <c r="CM19" s="396"/>
      <c r="CN19" s="396"/>
      <c r="CO19" s="397"/>
      <c r="CP19" s="359" t="s">
        <v>285</v>
      </c>
      <c r="CQ19" s="360"/>
      <c r="CR19" s="361" t="s">
        <v>299</v>
      </c>
      <c r="CS19" s="362"/>
      <c r="CT19" s="363"/>
      <c r="CU19" s="363"/>
      <c r="CV19" s="26"/>
      <c r="CW19" s="364" t="s">
        <v>285</v>
      </c>
      <c r="CX19" s="365"/>
      <c r="CY19" s="365"/>
      <c r="CZ19" s="365"/>
      <c r="DA19" s="365"/>
      <c r="DB19" s="365"/>
      <c r="DC19" s="365"/>
      <c r="DD19" s="365"/>
      <c r="DE19" s="365"/>
      <c r="DF19" s="365"/>
      <c r="DG19" s="33"/>
      <c r="DH19" s="366" t="s">
        <v>286</v>
      </c>
      <c r="DI19" s="367"/>
      <c r="DJ19" s="367"/>
      <c r="DK19" s="367"/>
      <c r="DL19" s="368"/>
      <c r="DM19" s="33"/>
      <c r="DN19" s="369" t="s">
        <v>289</v>
      </c>
      <c r="DO19" s="370"/>
      <c r="DP19" s="370"/>
      <c r="DQ19" s="371"/>
      <c r="DR19" s="26"/>
      <c r="DS19" s="68"/>
      <c r="DT19" s="26"/>
      <c r="DU19" s="357" t="s">
        <v>290</v>
      </c>
      <c r="DV19" s="358"/>
    </row>
    <row r="20" spans="1:126" ht="5.0999999999999996" customHeight="1" x14ac:dyDescent="0.3">
      <c r="A20" s="26"/>
      <c r="B20" s="26"/>
      <c r="C20" s="26"/>
      <c r="D20" s="26"/>
      <c r="E20" s="32"/>
      <c r="F20" s="32"/>
      <c r="G20" s="32"/>
      <c r="H20" s="32"/>
      <c r="I20" s="32"/>
      <c r="J20" s="32"/>
      <c r="K20" s="32"/>
      <c r="L20" s="32"/>
      <c r="M20" s="145"/>
      <c r="N20" s="145"/>
      <c r="O20" s="32"/>
      <c r="P20" s="32"/>
      <c r="Q20" s="32"/>
      <c r="R20" s="32"/>
      <c r="S20" s="32"/>
      <c r="T20" s="32"/>
      <c r="U20" s="145"/>
      <c r="V20" s="145"/>
      <c r="W20" s="145"/>
      <c r="X20" s="32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153"/>
      <c r="BN20" s="26"/>
      <c r="BO20" s="26"/>
      <c r="BP20" s="26"/>
      <c r="BQ20" s="26"/>
      <c r="BR20" s="26"/>
      <c r="BS20" s="26"/>
      <c r="BT20" s="26"/>
      <c r="BU20" s="34"/>
      <c r="BV20" s="34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3"/>
      <c r="CH20" s="33"/>
      <c r="CI20" s="33"/>
      <c r="CJ20" s="33"/>
      <c r="CK20" s="33"/>
      <c r="CL20" s="33"/>
      <c r="CM20" s="33"/>
      <c r="CN20" s="33"/>
      <c r="CO20" s="153"/>
      <c r="CP20" s="26"/>
      <c r="CQ20" s="26"/>
      <c r="CR20" s="35"/>
      <c r="CS20" s="35"/>
      <c r="CT20" s="26"/>
      <c r="CU20" s="26"/>
      <c r="CV20" s="26"/>
      <c r="CW20" s="33"/>
      <c r="CX20" s="33"/>
      <c r="CY20" s="33"/>
      <c r="CZ20" s="33"/>
      <c r="DA20" s="33"/>
      <c r="DB20" s="33"/>
      <c r="DC20" s="33"/>
      <c r="DD20" s="33"/>
      <c r="DE20" s="154"/>
      <c r="DF20" s="154"/>
      <c r="DG20" s="33"/>
      <c r="DH20" s="33"/>
      <c r="DI20" s="33"/>
      <c r="DJ20" s="33"/>
      <c r="DK20" s="33"/>
      <c r="DL20" s="154"/>
      <c r="DM20" s="33"/>
      <c r="DN20" s="26"/>
      <c r="DO20" s="26"/>
      <c r="DP20" s="26"/>
      <c r="DQ20" s="26"/>
      <c r="DR20" s="26"/>
      <c r="DS20" s="26"/>
      <c r="DT20" s="26"/>
      <c r="DU20" s="26"/>
      <c r="DV20" s="26"/>
    </row>
    <row r="21" spans="1:126" ht="15" customHeight="1" x14ac:dyDescent="0.3">
      <c r="A21" s="112" t="s">
        <v>187</v>
      </c>
      <c r="B21" s="113"/>
      <c r="C21" s="36">
        <v>1</v>
      </c>
      <c r="D21" s="25"/>
      <c r="E21" s="191">
        <v>0</v>
      </c>
      <c r="F21" s="192"/>
      <c r="G21" s="191">
        <v>0</v>
      </c>
      <c r="H21" s="192"/>
      <c r="I21" s="191">
        <v>0</v>
      </c>
      <c r="J21" s="192"/>
      <c r="K21" s="191">
        <v>0</v>
      </c>
      <c r="L21" s="192"/>
      <c r="M21" s="237">
        <f>SUM(E21:L21)</f>
        <v>0</v>
      </c>
      <c r="N21" s="238"/>
      <c r="O21" s="191">
        <v>16450</v>
      </c>
      <c r="P21" s="192"/>
      <c r="Q21" s="191">
        <v>0</v>
      </c>
      <c r="R21" s="192"/>
      <c r="S21" s="191">
        <v>529</v>
      </c>
      <c r="T21" s="192"/>
      <c r="U21" s="237">
        <f>SUM(O21:T21)</f>
        <v>16979</v>
      </c>
      <c r="V21" s="238"/>
      <c r="W21" s="155">
        <f>+U21+M21</f>
        <v>16979</v>
      </c>
      <c r="X21" s="86"/>
      <c r="Y21" s="184">
        <v>9446</v>
      </c>
      <c r="Z21" s="184"/>
      <c r="AA21" s="189">
        <v>5501</v>
      </c>
      <c r="AB21" s="185"/>
      <c r="AC21" s="189">
        <v>1381640</v>
      </c>
      <c r="AD21" s="184"/>
      <c r="AE21" s="184">
        <v>0</v>
      </c>
      <c r="AF21" s="184"/>
      <c r="AG21" s="190">
        <v>0</v>
      </c>
      <c r="AH21" s="190"/>
      <c r="AI21" s="184">
        <v>0</v>
      </c>
      <c r="AJ21" s="185"/>
      <c r="AK21" s="189">
        <v>0</v>
      </c>
      <c r="AL21" s="185"/>
      <c r="AM21" s="189">
        <v>0</v>
      </c>
      <c r="AN21" s="184"/>
      <c r="AO21" s="184">
        <v>0</v>
      </c>
      <c r="AP21" s="184"/>
      <c r="AQ21" s="184">
        <v>0</v>
      </c>
      <c r="AR21" s="184"/>
      <c r="AS21" s="184">
        <v>0</v>
      </c>
      <c r="AT21" s="184"/>
      <c r="AU21" s="184">
        <v>0</v>
      </c>
      <c r="AV21" s="184"/>
      <c r="AW21" s="184">
        <v>0</v>
      </c>
      <c r="AX21" s="184"/>
      <c r="AY21" s="184">
        <v>0</v>
      </c>
      <c r="AZ21" s="184"/>
      <c r="BA21" s="184">
        <v>0</v>
      </c>
      <c r="BB21" s="184"/>
      <c r="BC21" s="184">
        <v>0</v>
      </c>
      <c r="BD21" s="184"/>
      <c r="BE21" s="184">
        <v>0</v>
      </c>
      <c r="BF21" s="184"/>
      <c r="BG21" s="184">
        <v>0</v>
      </c>
      <c r="BH21" s="184"/>
      <c r="BI21" s="184">
        <v>0</v>
      </c>
      <c r="BJ21" s="184"/>
      <c r="BK21" s="184">
        <v>0</v>
      </c>
      <c r="BL21" s="185"/>
      <c r="BM21" s="74">
        <f>SUM(AM21:BL21)</f>
        <v>0</v>
      </c>
      <c r="BN21" s="38"/>
      <c r="BO21" s="37"/>
      <c r="BP21" s="202">
        <v>0</v>
      </c>
      <c r="BQ21" s="203"/>
      <c r="BR21" s="87"/>
      <c r="BS21" s="88"/>
      <c r="BT21" s="87"/>
      <c r="BU21" s="177">
        <v>283938</v>
      </c>
      <c r="BV21" s="335"/>
      <c r="BW21" s="178">
        <v>3377</v>
      </c>
      <c r="BX21" s="178"/>
      <c r="BY21" s="177">
        <v>345</v>
      </c>
      <c r="BZ21" s="178"/>
      <c r="CA21" s="177">
        <v>312</v>
      </c>
      <c r="CB21" s="178"/>
      <c r="CC21" s="177">
        <v>3339</v>
      </c>
      <c r="CD21" s="178"/>
      <c r="CE21" s="372">
        <v>1</v>
      </c>
      <c r="CF21" s="373"/>
      <c r="CG21" s="374">
        <v>428</v>
      </c>
      <c r="CH21" s="375"/>
      <c r="CI21" s="177">
        <v>2921</v>
      </c>
      <c r="CJ21" s="178"/>
      <c r="CK21" s="177">
        <v>36069</v>
      </c>
      <c r="CL21" s="178"/>
      <c r="CM21" s="177">
        <v>27560</v>
      </c>
      <c r="CN21" s="178"/>
      <c r="CO21" s="162">
        <f>SUM(CG21:CN21)</f>
        <v>66978</v>
      </c>
      <c r="CP21" s="177">
        <v>904</v>
      </c>
      <c r="CQ21" s="178"/>
      <c r="CR21" s="177">
        <v>1592586904</v>
      </c>
      <c r="CS21" s="178"/>
      <c r="CT21" s="235"/>
      <c r="CU21" s="236"/>
      <c r="CV21" s="87"/>
      <c r="CW21" s="169">
        <v>21170</v>
      </c>
      <c r="CX21" s="169"/>
      <c r="CY21" s="169">
        <v>0</v>
      </c>
      <c r="CZ21" s="169"/>
      <c r="DA21" s="169">
        <v>788</v>
      </c>
      <c r="DB21" s="169"/>
      <c r="DC21" s="169">
        <v>3587</v>
      </c>
      <c r="DD21" s="169"/>
      <c r="DE21" s="233">
        <f>+DC21+DA21+CY21+CW21</f>
        <v>25545</v>
      </c>
      <c r="DF21" s="234"/>
      <c r="DG21" s="87"/>
      <c r="DH21" s="172">
        <v>1216</v>
      </c>
      <c r="DI21" s="173"/>
      <c r="DJ21" s="172">
        <v>1232</v>
      </c>
      <c r="DK21" s="173"/>
      <c r="DL21" s="41">
        <f>SUM(DH21:DK21)</f>
        <v>2448</v>
      </c>
      <c r="DM21" s="86"/>
      <c r="DN21" s="174">
        <v>9290708</v>
      </c>
      <c r="DO21" s="175"/>
      <c r="DP21" s="175"/>
      <c r="DQ21" s="176"/>
      <c r="DR21" s="39"/>
      <c r="DS21" s="114"/>
      <c r="DT21" s="42"/>
      <c r="DU21" s="36">
        <v>1</v>
      </c>
      <c r="DV21" s="115" t="s">
        <v>188</v>
      </c>
    </row>
    <row r="22" spans="1:126" ht="15" customHeight="1" x14ac:dyDescent="0.3">
      <c r="A22" s="116" t="s">
        <v>189</v>
      </c>
      <c r="B22" s="117"/>
      <c r="C22" s="43">
        <v>2</v>
      </c>
      <c r="D22" s="25"/>
      <c r="E22" s="353">
        <v>182</v>
      </c>
      <c r="F22" s="354"/>
      <c r="G22" s="191">
        <v>10172</v>
      </c>
      <c r="H22" s="192"/>
      <c r="I22" s="191">
        <v>30</v>
      </c>
      <c r="J22" s="192"/>
      <c r="K22" s="191">
        <v>11336</v>
      </c>
      <c r="L22" s="192"/>
      <c r="M22" s="204">
        <f>SUM(E22:L22)</f>
        <v>21720</v>
      </c>
      <c r="N22" s="205"/>
      <c r="O22" s="191">
        <v>0</v>
      </c>
      <c r="P22" s="192"/>
      <c r="Q22" s="191">
        <v>0</v>
      </c>
      <c r="R22" s="192"/>
      <c r="S22" s="353">
        <v>55</v>
      </c>
      <c r="T22" s="354"/>
      <c r="U22" s="355">
        <f>SUM(O22:T22)</f>
        <v>55</v>
      </c>
      <c r="V22" s="356"/>
      <c r="W22" s="73">
        <f>+U22+M22</f>
        <v>21775</v>
      </c>
      <c r="X22" s="86"/>
      <c r="Y22" s="184">
        <v>49675</v>
      </c>
      <c r="Z22" s="184"/>
      <c r="AA22" s="189">
        <v>1305</v>
      </c>
      <c r="AB22" s="185"/>
      <c r="AC22" s="189">
        <v>0</v>
      </c>
      <c r="AD22" s="184"/>
      <c r="AE22" s="184">
        <v>525596</v>
      </c>
      <c r="AF22" s="184"/>
      <c r="AG22" s="190">
        <v>0</v>
      </c>
      <c r="AH22" s="190"/>
      <c r="AI22" s="184">
        <v>0</v>
      </c>
      <c r="AJ22" s="185"/>
      <c r="AK22" s="189">
        <v>0</v>
      </c>
      <c r="AL22" s="185"/>
      <c r="AM22" s="189">
        <v>845</v>
      </c>
      <c r="AN22" s="184"/>
      <c r="AO22" s="184">
        <v>0</v>
      </c>
      <c r="AP22" s="184"/>
      <c r="AQ22" s="184">
        <v>0</v>
      </c>
      <c r="AR22" s="184"/>
      <c r="AS22" s="184">
        <v>1551</v>
      </c>
      <c r="AT22" s="184"/>
      <c r="AU22" s="184">
        <v>0</v>
      </c>
      <c r="AV22" s="184"/>
      <c r="AW22" s="184">
        <v>0</v>
      </c>
      <c r="AX22" s="184"/>
      <c r="AY22" s="184">
        <v>0</v>
      </c>
      <c r="AZ22" s="184"/>
      <c r="BA22" s="184">
        <v>88</v>
      </c>
      <c r="BB22" s="184"/>
      <c r="BC22" s="184">
        <v>0</v>
      </c>
      <c r="BD22" s="184"/>
      <c r="BE22" s="184">
        <v>829</v>
      </c>
      <c r="BF22" s="184"/>
      <c r="BG22" s="184">
        <v>0</v>
      </c>
      <c r="BH22" s="184"/>
      <c r="BI22" s="184">
        <v>120</v>
      </c>
      <c r="BJ22" s="184"/>
      <c r="BK22" s="184">
        <v>61</v>
      </c>
      <c r="BL22" s="185"/>
      <c r="BM22" s="74">
        <f>SUM(AM22:BL22)</f>
        <v>3494</v>
      </c>
      <c r="BN22" s="38"/>
      <c r="BO22" s="37"/>
      <c r="BP22" s="186">
        <v>19825</v>
      </c>
      <c r="BQ22" s="187"/>
      <c r="BR22" s="87"/>
      <c r="BS22" s="88"/>
      <c r="BT22" s="87"/>
      <c r="BU22" s="288">
        <v>0</v>
      </c>
      <c r="BV22" s="290"/>
      <c r="BW22" s="182">
        <v>0</v>
      </c>
      <c r="BX22" s="182"/>
      <c r="BY22" s="181">
        <v>0</v>
      </c>
      <c r="BZ22" s="182"/>
      <c r="CA22" s="181">
        <v>0</v>
      </c>
      <c r="CB22" s="182"/>
      <c r="CC22" s="181">
        <v>0</v>
      </c>
      <c r="CD22" s="182"/>
      <c r="CE22" s="181">
        <v>0</v>
      </c>
      <c r="CF22" s="182"/>
      <c r="CG22" s="183">
        <v>0</v>
      </c>
      <c r="CH22" s="182"/>
      <c r="CI22" s="181">
        <v>0</v>
      </c>
      <c r="CJ22" s="182"/>
      <c r="CK22" s="177">
        <v>0</v>
      </c>
      <c r="CL22" s="178"/>
      <c r="CM22" s="177">
        <v>0</v>
      </c>
      <c r="CN22" s="178"/>
      <c r="CO22" s="75">
        <f>SUM(CK22:CN22)</f>
        <v>0</v>
      </c>
      <c r="CP22" s="177">
        <v>0</v>
      </c>
      <c r="CQ22" s="178"/>
      <c r="CR22" s="177">
        <v>0</v>
      </c>
      <c r="CS22" s="178"/>
      <c r="CT22" s="200"/>
      <c r="CU22" s="201"/>
      <c r="CV22" s="87"/>
      <c r="CW22" s="352">
        <v>0</v>
      </c>
      <c r="CX22" s="352"/>
      <c r="CY22" s="169">
        <v>92</v>
      </c>
      <c r="CZ22" s="169"/>
      <c r="DA22" s="169">
        <v>0</v>
      </c>
      <c r="DB22" s="169"/>
      <c r="DC22" s="169">
        <v>0</v>
      </c>
      <c r="DD22" s="169"/>
      <c r="DE22" s="198">
        <f>+DC22+DA22+CY22+CW22</f>
        <v>92</v>
      </c>
      <c r="DF22" s="199"/>
      <c r="DG22" s="87"/>
      <c r="DH22" s="172">
        <v>0</v>
      </c>
      <c r="DI22" s="173"/>
      <c r="DJ22" s="172">
        <v>0</v>
      </c>
      <c r="DK22" s="173"/>
      <c r="DL22" s="44">
        <f>SUM(DH22:DK22)</f>
        <v>0</v>
      </c>
      <c r="DM22" s="86"/>
      <c r="DN22" s="174">
        <v>0</v>
      </c>
      <c r="DO22" s="175"/>
      <c r="DP22" s="175"/>
      <c r="DQ22" s="176"/>
      <c r="DR22" s="39"/>
      <c r="DS22" s="118"/>
      <c r="DT22" s="42"/>
      <c r="DU22" s="43">
        <v>2</v>
      </c>
      <c r="DV22" s="119" t="s">
        <v>190</v>
      </c>
    </row>
    <row r="23" spans="1:126" ht="15" customHeight="1" x14ac:dyDescent="0.3">
      <c r="A23" s="116" t="s">
        <v>191</v>
      </c>
      <c r="B23" s="117"/>
      <c r="C23" s="43">
        <v>3</v>
      </c>
      <c r="D23" s="25"/>
      <c r="E23" s="347">
        <v>-29</v>
      </c>
      <c r="F23" s="348"/>
      <c r="G23" s="349">
        <v>-2</v>
      </c>
      <c r="H23" s="349"/>
      <c r="I23" s="191">
        <v>0</v>
      </c>
      <c r="J23" s="192"/>
      <c r="K23" s="350">
        <v>-5</v>
      </c>
      <c r="L23" s="351"/>
      <c r="M23" s="204">
        <f>SUM(E23:L23)</f>
        <v>-36</v>
      </c>
      <c r="N23" s="205"/>
      <c r="O23" s="191">
        <v>0</v>
      </c>
      <c r="P23" s="192"/>
      <c r="Q23" s="191">
        <v>0</v>
      </c>
      <c r="R23" s="192"/>
      <c r="S23" s="191">
        <v>0</v>
      </c>
      <c r="T23" s="192"/>
      <c r="U23" s="204">
        <f>SUM(O23:T23)</f>
        <v>0</v>
      </c>
      <c r="V23" s="205"/>
      <c r="W23" s="73">
        <f>+U23+M23</f>
        <v>-36</v>
      </c>
      <c r="X23" s="86"/>
      <c r="Y23" s="346">
        <v>-1797</v>
      </c>
      <c r="Z23" s="346"/>
      <c r="AA23" s="189">
        <v>0</v>
      </c>
      <c r="AB23" s="185"/>
      <c r="AC23" s="189">
        <v>0</v>
      </c>
      <c r="AD23" s="184"/>
      <c r="AE23" s="184">
        <v>0</v>
      </c>
      <c r="AF23" s="184"/>
      <c r="AG23" s="190">
        <v>0</v>
      </c>
      <c r="AH23" s="190"/>
      <c r="AI23" s="184">
        <v>0</v>
      </c>
      <c r="AJ23" s="185"/>
      <c r="AK23" s="189">
        <v>-100</v>
      </c>
      <c r="AL23" s="185"/>
      <c r="AM23" s="189">
        <v>-152</v>
      </c>
      <c r="AN23" s="184"/>
      <c r="AO23" s="184">
        <v>-1308</v>
      </c>
      <c r="AP23" s="184"/>
      <c r="AQ23" s="184">
        <v>-94</v>
      </c>
      <c r="AR23" s="184"/>
      <c r="AS23" s="184">
        <v>0</v>
      </c>
      <c r="AT23" s="184"/>
      <c r="AU23" s="184">
        <v>0</v>
      </c>
      <c r="AV23" s="184"/>
      <c r="AW23" s="184">
        <v>0</v>
      </c>
      <c r="AX23" s="184"/>
      <c r="AY23" s="184">
        <v>0</v>
      </c>
      <c r="AZ23" s="184"/>
      <c r="BA23" s="184">
        <v>-556</v>
      </c>
      <c r="BB23" s="184"/>
      <c r="BC23" s="184">
        <v>-27</v>
      </c>
      <c r="BD23" s="184"/>
      <c r="BE23" s="184">
        <v>-4810</v>
      </c>
      <c r="BF23" s="184"/>
      <c r="BG23" s="184">
        <v>0</v>
      </c>
      <c r="BH23" s="184"/>
      <c r="BI23" s="184">
        <v>-3254</v>
      </c>
      <c r="BJ23" s="184"/>
      <c r="BK23" s="184">
        <v>-302</v>
      </c>
      <c r="BL23" s="185"/>
      <c r="BM23" s="74">
        <f>SUM(AM23:BL23)</f>
        <v>-10503</v>
      </c>
      <c r="BN23" s="38"/>
      <c r="BO23" s="37"/>
      <c r="BP23" s="344">
        <v>-1436</v>
      </c>
      <c r="BQ23" s="345"/>
      <c r="BR23" s="87"/>
      <c r="BS23" s="88"/>
      <c r="BT23" s="87"/>
      <c r="BU23" s="288">
        <v>0</v>
      </c>
      <c r="BV23" s="290"/>
      <c r="BW23" s="182">
        <v>0</v>
      </c>
      <c r="BX23" s="182"/>
      <c r="BY23" s="181">
        <v>0</v>
      </c>
      <c r="BZ23" s="182"/>
      <c r="CA23" s="181">
        <v>0</v>
      </c>
      <c r="CB23" s="182"/>
      <c r="CC23" s="181">
        <v>0</v>
      </c>
      <c r="CD23" s="182"/>
      <c r="CE23" s="181">
        <v>0</v>
      </c>
      <c r="CF23" s="182"/>
      <c r="CG23" s="183">
        <v>0</v>
      </c>
      <c r="CH23" s="182"/>
      <c r="CI23" s="181">
        <v>0</v>
      </c>
      <c r="CJ23" s="182"/>
      <c r="CK23" s="177">
        <v>0</v>
      </c>
      <c r="CL23" s="178"/>
      <c r="CM23" s="177">
        <v>0</v>
      </c>
      <c r="CN23" s="178"/>
      <c r="CO23" s="75">
        <f>SUM(CK23:CN23)</f>
        <v>0</v>
      </c>
      <c r="CP23" s="177">
        <v>0</v>
      </c>
      <c r="CQ23" s="178"/>
      <c r="CR23" s="177">
        <v>0</v>
      </c>
      <c r="CS23" s="178"/>
      <c r="CT23" s="200"/>
      <c r="CU23" s="201"/>
      <c r="CV23" s="87"/>
      <c r="CW23" s="169">
        <v>0</v>
      </c>
      <c r="CX23" s="169"/>
      <c r="CY23" s="169">
        <v>-33</v>
      </c>
      <c r="CZ23" s="169"/>
      <c r="DA23" s="169">
        <v>0</v>
      </c>
      <c r="DB23" s="169"/>
      <c r="DC23" s="169">
        <v>0</v>
      </c>
      <c r="DD23" s="169"/>
      <c r="DE23" s="198">
        <f>+DC23+DA23+CY23+CW23</f>
        <v>-33</v>
      </c>
      <c r="DF23" s="199"/>
      <c r="DG23" s="87"/>
      <c r="DH23" s="172">
        <v>0</v>
      </c>
      <c r="DI23" s="173"/>
      <c r="DJ23" s="172">
        <v>0</v>
      </c>
      <c r="DK23" s="173"/>
      <c r="DL23" s="44">
        <f>SUM(DH23:DK23)</f>
        <v>0</v>
      </c>
      <c r="DM23" s="86"/>
      <c r="DN23" s="174">
        <v>0</v>
      </c>
      <c r="DO23" s="175"/>
      <c r="DP23" s="175"/>
      <c r="DQ23" s="176"/>
      <c r="DR23" s="39"/>
      <c r="DS23" s="120"/>
      <c r="DT23" s="39"/>
      <c r="DU23" s="43">
        <v>3</v>
      </c>
      <c r="DV23" s="119" t="s">
        <v>192</v>
      </c>
    </row>
    <row r="24" spans="1:126" ht="15" customHeight="1" x14ac:dyDescent="0.3">
      <c r="A24" s="121" t="s">
        <v>193</v>
      </c>
      <c r="B24" s="122"/>
      <c r="C24" s="45">
        <v>4</v>
      </c>
      <c r="D24" s="25"/>
      <c r="E24" s="191">
        <v>-73</v>
      </c>
      <c r="F24" s="192"/>
      <c r="G24" s="338">
        <v>-2302</v>
      </c>
      <c r="H24" s="339"/>
      <c r="I24" s="340">
        <v>36</v>
      </c>
      <c r="J24" s="341"/>
      <c r="K24" s="342">
        <v>-4899</v>
      </c>
      <c r="L24" s="343"/>
      <c r="M24" s="193">
        <f>SUM(E24:L24)</f>
        <v>-7238</v>
      </c>
      <c r="N24" s="194"/>
      <c r="O24" s="191">
        <v>-44</v>
      </c>
      <c r="P24" s="192"/>
      <c r="Q24" s="196">
        <v>0</v>
      </c>
      <c r="R24" s="197"/>
      <c r="S24" s="191">
        <v>-48</v>
      </c>
      <c r="T24" s="192"/>
      <c r="U24" s="193">
        <f>SUM(O24:T24)</f>
        <v>-92</v>
      </c>
      <c r="V24" s="194"/>
      <c r="W24" s="156">
        <f>+U24+M24</f>
        <v>-7330</v>
      </c>
      <c r="X24" s="86"/>
      <c r="Y24" s="184">
        <v>6454</v>
      </c>
      <c r="Z24" s="184"/>
      <c r="AA24" s="189">
        <v>854</v>
      </c>
      <c r="AB24" s="185"/>
      <c r="AC24" s="189">
        <v>0</v>
      </c>
      <c r="AD24" s="184"/>
      <c r="AE24" s="184">
        <v>1500</v>
      </c>
      <c r="AF24" s="184"/>
      <c r="AG24" s="190"/>
      <c r="AH24" s="190"/>
      <c r="AI24" s="184"/>
      <c r="AJ24" s="185"/>
      <c r="AK24" s="189">
        <v>-28</v>
      </c>
      <c r="AL24" s="185"/>
      <c r="AM24" s="189">
        <v>76</v>
      </c>
      <c r="AN24" s="184"/>
      <c r="AO24" s="184">
        <v>-31</v>
      </c>
      <c r="AP24" s="184"/>
      <c r="AQ24" s="184">
        <v>-34</v>
      </c>
      <c r="AR24" s="184"/>
      <c r="AS24" s="184">
        <v>-1546</v>
      </c>
      <c r="AT24" s="184"/>
      <c r="AU24" s="184">
        <v>-80</v>
      </c>
      <c r="AV24" s="184"/>
      <c r="AW24" s="184">
        <v>93</v>
      </c>
      <c r="AX24" s="184"/>
      <c r="AY24" s="184">
        <v>0</v>
      </c>
      <c r="AZ24" s="184"/>
      <c r="BA24" s="184">
        <v>-83</v>
      </c>
      <c r="BB24" s="184"/>
      <c r="BC24" s="184">
        <v>-2185</v>
      </c>
      <c r="BD24" s="184"/>
      <c r="BE24" s="184">
        <v>-278</v>
      </c>
      <c r="BF24" s="184"/>
      <c r="BG24" s="184">
        <v>4</v>
      </c>
      <c r="BH24" s="184"/>
      <c r="BI24" s="184">
        <v>-253</v>
      </c>
      <c r="BJ24" s="184"/>
      <c r="BK24" s="184">
        <v>-12</v>
      </c>
      <c r="BL24" s="185"/>
      <c r="BM24" s="146">
        <f>SUM(AM24:BL24)</f>
        <v>-4329</v>
      </c>
      <c r="BN24" s="46"/>
      <c r="BO24" s="37"/>
      <c r="BP24" s="336">
        <v>0</v>
      </c>
      <c r="BQ24" s="337"/>
      <c r="BR24" s="87"/>
      <c r="BS24" s="88"/>
      <c r="BT24" s="87"/>
      <c r="BU24" s="288">
        <v>0</v>
      </c>
      <c r="BV24" s="290"/>
      <c r="BW24" s="182">
        <v>0</v>
      </c>
      <c r="BX24" s="182"/>
      <c r="BY24" s="181">
        <v>0</v>
      </c>
      <c r="BZ24" s="182"/>
      <c r="CA24" s="181">
        <v>0</v>
      </c>
      <c r="CB24" s="182"/>
      <c r="CC24" s="181">
        <v>0</v>
      </c>
      <c r="CD24" s="182"/>
      <c r="CE24" s="181">
        <v>0</v>
      </c>
      <c r="CF24" s="182"/>
      <c r="CG24" s="183">
        <v>0</v>
      </c>
      <c r="CH24" s="182"/>
      <c r="CI24" s="181">
        <v>0</v>
      </c>
      <c r="CJ24" s="182"/>
      <c r="CK24" s="177">
        <v>0</v>
      </c>
      <c r="CL24" s="334"/>
      <c r="CM24" s="177">
        <v>0</v>
      </c>
      <c r="CN24" s="335"/>
      <c r="CO24" s="163">
        <f>SUM(CK24:CN24)</f>
        <v>0</v>
      </c>
      <c r="CP24" s="177">
        <v>0</v>
      </c>
      <c r="CQ24" s="178"/>
      <c r="CR24" s="177">
        <v>0</v>
      </c>
      <c r="CS24" s="178"/>
      <c r="CT24" s="179"/>
      <c r="CU24" s="180"/>
      <c r="CV24" s="87"/>
      <c r="CW24" s="169">
        <v>0</v>
      </c>
      <c r="CX24" s="169"/>
      <c r="CY24" s="169">
        <v>0</v>
      </c>
      <c r="CZ24" s="169"/>
      <c r="DA24" s="169">
        <v>0</v>
      </c>
      <c r="DB24" s="169"/>
      <c r="DC24" s="169">
        <v>0</v>
      </c>
      <c r="DD24" s="169"/>
      <c r="DE24" s="170">
        <f>+DC24+DA24+CY24+CW24</f>
        <v>0</v>
      </c>
      <c r="DF24" s="171"/>
      <c r="DG24" s="87"/>
      <c r="DH24" s="331">
        <v>115</v>
      </c>
      <c r="DI24" s="332"/>
      <c r="DJ24" s="172">
        <v>1</v>
      </c>
      <c r="DK24" s="333"/>
      <c r="DL24" s="47">
        <f>SUM(DH24:DK24)</f>
        <v>116</v>
      </c>
      <c r="DM24" s="86"/>
      <c r="DN24" s="174">
        <v>0</v>
      </c>
      <c r="DO24" s="175"/>
      <c r="DP24" s="175"/>
      <c r="DQ24" s="176"/>
      <c r="DR24" s="39"/>
      <c r="DS24" s="120"/>
      <c r="DT24" s="39"/>
      <c r="DU24" s="45">
        <v>4</v>
      </c>
      <c r="DV24" s="123" t="s">
        <v>194</v>
      </c>
    </row>
    <row r="25" spans="1:126" ht="5.0999999999999996" customHeight="1" x14ac:dyDescent="0.3">
      <c r="C25" s="25"/>
      <c r="D25" s="25"/>
      <c r="E25" s="39"/>
      <c r="F25" s="39"/>
      <c r="G25" s="39"/>
      <c r="H25" s="39"/>
      <c r="I25" s="39"/>
      <c r="J25" s="39"/>
      <c r="K25" s="39"/>
      <c r="L25" s="39"/>
      <c r="M25" s="48"/>
      <c r="N25" s="48"/>
      <c r="O25" s="39"/>
      <c r="P25" s="39"/>
      <c r="Q25" s="39"/>
      <c r="R25" s="39"/>
      <c r="S25" s="39"/>
      <c r="T25" s="39"/>
      <c r="U25" s="48"/>
      <c r="V25" s="48"/>
      <c r="W25" s="48"/>
      <c r="X25" s="86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30"/>
      <c r="AN25" s="330"/>
      <c r="AO25" s="330"/>
      <c r="AP25" s="330"/>
      <c r="AQ25" s="330"/>
      <c r="AR25" s="330"/>
      <c r="AS25" s="330"/>
      <c r="AT25" s="330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48"/>
      <c r="BN25" s="48"/>
      <c r="BO25" s="37"/>
      <c r="BP25" s="39"/>
      <c r="BQ25" s="39"/>
      <c r="BR25" s="87"/>
      <c r="BS25" s="89"/>
      <c r="BT25" s="87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48"/>
      <c r="CP25" s="39"/>
      <c r="CQ25" s="39"/>
      <c r="CR25" s="39"/>
      <c r="CS25" s="39"/>
      <c r="CT25" s="49"/>
      <c r="CU25" s="49"/>
      <c r="CV25" s="87"/>
      <c r="CW25" s="39"/>
      <c r="CX25" s="39"/>
      <c r="CY25" s="39"/>
      <c r="CZ25" s="39"/>
      <c r="DA25" s="39"/>
      <c r="DB25" s="39"/>
      <c r="DC25" s="39"/>
      <c r="DD25" s="39"/>
      <c r="DE25" s="48"/>
      <c r="DF25" s="48"/>
      <c r="DG25" s="87"/>
      <c r="DH25" s="39"/>
      <c r="DI25" s="39"/>
      <c r="DJ25" s="39"/>
      <c r="DK25" s="39"/>
      <c r="DL25" s="48"/>
      <c r="DM25" s="86"/>
      <c r="DN25" s="39"/>
      <c r="DO25" s="39"/>
      <c r="DP25" s="39"/>
      <c r="DQ25" s="39"/>
      <c r="DR25" s="39"/>
      <c r="DS25" s="49"/>
      <c r="DT25" s="39"/>
      <c r="DU25" s="25"/>
      <c r="DV25" s="96"/>
    </row>
    <row r="26" spans="1:126" s="5" customFormat="1" ht="15" customHeight="1" thickBot="1" x14ac:dyDescent="0.35">
      <c r="A26" s="124" t="s">
        <v>195</v>
      </c>
      <c r="B26" s="125"/>
      <c r="C26" s="69">
        <v>5</v>
      </c>
      <c r="D26" s="70"/>
      <c r="E26" s="260">
        <f>SUM(E21:F24)</f>
        <v>80</v>
      </c>
      <c r="F26" s="257"/>
      <c r="G26" s="257">
        <f>SUM(G21:H24)</f>
        <v>7868</v>
      </c>
      <c r="H26" s="257"/>
      <c r="I26" s="257">
        <f>SUM(I21:J24)</f>
        <v>66</v>
      </c>
      <c r="J26" s="257"/>
      <c r="K26" s="257">
        <f>SUM(K21:L24)</f>
        <v>6432</v>
      </c>
      <c r="L26" s="259"/>
      <c r="M26" s="258">
        <f>SUM(M21:N24)</f>
        <v>14446</v>
      </c>
      <c r="N26" s="259"/>
      <c r="O26" s="258">
        <f>SUM(O21:P24)</f>
        <v>16406</v>
      </c>
      <c r="P26" s="257"/>
      <c r="Q26" s="257">
        <f>SUM(Q21:R24)</f>
        <v>0</v>
      </c>
      <c r="R26" s="257"/>
      <c r="S26" s="257">
        <f>SUM(S21:T24)</f>
        <v>536</v>
      </c>
      <c r="T26" s="259"/>
      <c r="U26" s="258">
        <f>SUM(U21:V24)</f>
        <v>16942</v>
      </c>
      <c r="V26" s="259"/>
      <c r="W26" s="50">
        <f>SUM(W21:W24)</f>
        <v>31388</v>
      </c>
      <c r="X26" s="48"/>
      <c r="Y26" s="252">
        <f>SUM(Y21:Z24)</f>
        <v>63778</v>
      </c>
      <c r="Z26" s="255"/>
      <c r="AA26" s="256">
        <f>SUM(AA21:AB24)</f>
        <v>7660</v>
      </c>
      <c r="AB26" s="255"/>
      <c r="AC26" s="256">
        <f>SUM(AC21:AD24)</f>
        <v>1381640</v>
      </c>
      <c r="AD26" s="252"/>
      <c r="AE26" s="252">
        <f>SUM(AE21:AF24)</f>
        <v>527096</v>
      </c>
      <c r="AF26" s="252"/>
      <c r="AG26" s="252">
        <f>SUM(AG21:AH24)</f>
        <v>0</v>
      </c>
      <c r="AH26" s="252"/>
      <c r="AI26" s="252">
        <f>SUM(AI21:AJ24)</f>
        <v>0</v>
      </c>
      <c r="AJ26" s="255"/>
      <c r="AK26" s="256">
        <f>SUM(AK21:AL24)</f>
        <v>-128</v>
      </c>
      <c r="AL26" s="255"/>
      <c r="AM26" s="256">
        <f>SUM(AM21:AN24)</f>
        <v>769</v>
      </c>
      <c r="AN26" s="252"/>
      <c r="AO26" s="252">
        <f>SUM(AO21:AP24)</f>
        <v>-1339</v>
      </c>
      <c r="AP26" s="252"/>
      <c r="AQ26" s="252">
        <f>SUM(AQ21:AR24)</f>
        <v>-128</v>
      </c>
      <c r="AR26" s="252"/>
      <c r="AS26" s="252">
        <f>SUM(AS21:AT24)</f>
        <v>5</v>
      </c>
      <c r="AT26" s="252"/>
      <c r="AU26" s="252">
        <f>SUM(AU21:AV24)</f>
        <v>-80</v>
      </c>
      <c r="AV26" s="252"/>
      <c r="AW26" s="252">
        <f>SUM(AW21:AX24)</f>
        <v>93</v>
      </c>
      <c r="AX26" s="252"/>
      <c r="AY26" s="252">
        <f>SUM(AY21:AZ24)</f>
        <v>0</v>
      </c>
      <c r="AZ26" s="252"/>
      <c r="BA26" s="252">
        <f>SUM(BA21:BB24)</f>
        <v>-551</v>
      </c>
      <c r="BB26" s="252"/>
      <c r="BC26" s="252">
        <f>SUM(BC21:BD24)</f>
        <v>-2212</v>
      </c>
      <c r="BD26" s="252"/>
      <c r="BE26" s="252">
        <f>SUM(BE21:BF24)</f>
        <v>-4259</v>
      </c>
      <c r="BF26" s="252"/>
      <c r="BG26" s="329">
        <f>SUM(BG21:BH24)</f>
        <v>4</v>
      </c>
      <c r="BH26" s="329"/>
      <c r="BI26" s="252">
        <f>SUM(BI21:BJ24)</f>
        <v>-3387</v>
      </c>
      <c r="BJ26" s="252"/>
      <c r="BK26" s="252">
        <f>SUM(BK21:BL25)</f>
        <v>-253</v>
      </c>
      <c r="BL26" s="255"/>
      <c r="BM26" s="51">
        <f>SUM(BM21:BM25)</f>
        <v>-11338</v>
      </c>
      <c r="BN26" s="84"/>
      <c r="BO26" s="48"/>
      <c r="BP26" s="253">
        <f>SUM(BP21:BQ24)</f>
        <v>18389</v>
      </c>
      <c r="BQ26" s="271"/>
      <c r="BR26" s="48"/>
      <c r="BS26" s="52"/>
      <c r="BT26" s="48"/>
      <c r="BU26" s="249">
        <f>SUM(BU21:BV24)</f>
        <v>283938</v>
      </c>
      <c r="BV26" s="250"/>
      <c r="BW26" s="249">
        <f>SUM(BW21:BX24)</f>
        <v>3377</v>
      </c>
      <c r="BX26" s="249"/>
      <c r="BY26" s="249">
        <f>SUM(BY21:BZ24)</f>
        <v>345</v>
      </c>
      <c r="BZ26" s="249"/>
      <c r="CA26" s="249">
        <f>SUM(CA21:CB24)</f>
        <v>312</v>
      </c>
      <c r="CB26" s="249"/>
      <c r="CC26" s="249">
        <f>SUM(CC21:CD24)</f>
        <v>3339</v>
      </c>
      <c r="CD26" s="249"/>
      <c r="CE26" s="328">
        <f>SUM(CE21:CF24)</f>
        <v>1</v>
      </c>
      <c r="CF26" s="328"/>
      <c r="CG26" s="248">
        <f>SUM(CG21:CH24)</f>
        <v>428</v>
      </c>
      <c r="CH26" s="249"/>
      <c r="CI26" s="249">
        <f>SUM(CI21:CJ24)</f>
        <v>2921</v>
      </c>
      <c r="CJ26" s="249"/>
      <c r="CK26" s="249">
        <f>SUM(CK21:CL24)</f>
        <v>36069</v>
      </c>
      <c r="CL26" s="249"/>
      <c r="CM26" s="249">
        <f>SUM(CM21:CN24)</f>
        <v>27560</v>
      </c>
      <c r="CN26" s="250"/>
      <c r="CO26" s="53">
        <f>SUM(CO21:CO24)</f>
        <v>66978</v>
      </c>
      <c r="CP26" s="244">
        <f>SUM(CP21:CQ24)</f>
        <v>904</v>
      </c>
      <c r="CQ26" s="249"/>
      <c r="CR26" s="249">
        <f>SUM(CR21:CS24)</f>
        <v>1592586904</v>
      </c>
      <c r="CS26" s="250"/>
      <c r="CT26" s="244"/>
      <c r="CU26" s="245"/>
      <c r="CV26" s="48"/>
      <c r="CW26" s="281">
        <f>SUM(CW21:CX24)</f>
        <v>21170</v>
      </c>
      <c r="CX26" s="278"/>
      <c r="CY26" s="278">
        <f>SUM(CY21:CZ24)</f>
        <v>59</v>
      </c>
      <c r="CZ26" s="278"/>
      <c r="DA26" s="278">
        <f>SUM(DA21:DB24)</f>
        <v>788</v>
      </c>
      <c r="DB26" s="278"/>
      <c r="DC26" s="278">
        <f>SUM(DC21:DD24)</f>
        <v>3587</v>
      </c>
      <c r="DD26" s="327"/>
      <c r="DE26" s="279">
        <f>SUM(DE21:DF24)</f>
        <v>25604</v>
      </c>
      <c r="DF26" s="280"/>
      <c r="DG26" s="48"/>
      <c r="DH26" s="239">
        <f>SUM(DH21:DI24)</f>
        <v>1331</v>
      </c>
      <c r="DI26" s="240"/>
      <c r="DJ26" s="240">
        <f>SUM(DJ21:DK24)</f>
        <v>1233</v>
      </c>
      <c r="DK26" s="326"/>
      <c r="DL26" s="54">
        <f>SUM(DH26:DK26)</f>
        <v>2564</v>
      </c>
      <c r="DM26" s="48"/>
      <c r="DN26" s="241">
        <f>SUM(DN21:DQ24)</f>
        <v>9290708</v>
      </c>
      <c r="DO26" s="242"/>
      <c r="DP26" s="242"/>
      <c r="DQ26" s="243"/>
      <c r="DR26" s="48"/>
      <c r="DS26" s="126"/>
      <c r="DT26" s="55"/>
      <c r="DU26" s="69">
        <v>5</v>
      </c>
      <c r="DV26" s="127" t="s">
        <v>196</v>
      </c>
    </row>
    <row r="27" spans="1:126" s="5" customFormat="1" ht="5.0999999999999996" customHeight="1" thickTop="1" x14ac:dyDescent="0.3">
      <c r="A27" s="28"/>
      <c r="B27" s="28"/>
      <c r="C27" s="26"/>
      <c r="D27" s="26"/>
      <c r="E27" s="37"/>
      <c r="F27" s="37"/>
      <c r="G27" s="37"/>
      <c r="H27" s="37"/>
      <c r="I27" s="37"/>
      <c r="J27" s="37"/>
      <c r="K27" s="37"/>
      <c r="L27" s="37"/>
      <c r="M27" s="48"/>
      <c r="N27" s="48"/>
      <c r="O27" s="37"/>
      <c r="P27" s="37"/>
      <c r="Q27" s="37"/>
      <c r="R27" s="37"/>
      <c r="S27" s="37"/>
      <c r="T27" s="37"/>
      <c r="U27" s="48"/>
      <c r="V27" s="48"/>
      <c r="W27" s="48"/>
      <c r="X27" s="8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48"/>
      <c r="BN27" s="48"/>
      <c r="BO27" s="37"/>
      <c r="BP27" s="37"/>
      <c r="BQ27" s="37"/>
      <c r="BR27" s="86"/>
      <c r="BS27" s="90"/>
      <c r="BT27" s="86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48"/>
      <c r="CP27" s="37"/>
      <c r="CQ27" s="37"/>
      <c r="CR27" s="37"/>
      <c r="CS27" s="37"/>
      <c r="CT27" s="48"/>
      <c r="CU27" s="48"/>
      <c r="CV27" s="86"/>
      <c r="CW27" s="37"/>
      <c r="CX27" s="37"/>
      <c r="CY27" s="37"/>
      <c r="CZ27" s="37"/>
      <c r="DA27" s="37"/>
      <c r="DB27" s="37"/>
      <c r="DC27" s="37"/>
      <c r="DD27" s="37"/>
      <c r="DE27" s="48"/>
      <c r="DF27" s="48"/>
      <c r="DG27" s="86"/>
      <c r="DH27" s="37"/>
      <c r="DI27" s="37"/>
      <c r="DJ27" s="37"/>
      <c r="DK27" s="37"/>
      <c r="DL27" s="48"/>
      <c r="DM27" s="86"/>
      <c r="DN27" s="37"/>
      <c r="DO27" s="37"/>
      <c r="DP27" s="37"/>
      <c r="DQ27" s="37"/>
      <c r="DR27" s="37"/>
      <c r="DS27" s="48"/>
      <c r="DT27" s="56"/>
      <c r="DU27" s="26"/>
      <c r="DV27" s="105"/>
    </row>
    <row r="28" spans="1:126" ht="15" customHeight="1" x14ac:dyDescent="0.3">
      <c r="A28" s="112" t="s">
        <v>197</v>
      </c>
      <c r="B28" s="113"/>
      <c r="C28" s="36">
        <v>6</v>
      </c>
      <c r="D28" s="25"/>
      <c r="E28" s="191">
        <v>0</v>
      </c>
      <c r="F28" s="192"/>
      <c r="G28" s="191">
        <v>0</v>
      </c>
      <c r="H28" s="192"/>
      <c r="I28" s="191">
        <v>0</v>
      </c>
      <c r="J28" s="192"/>
      <c r="K28" s="191">
        <v>0</v>
      </c>
      <c r="L28" s="192"/>
      <c r="M28" s="276">
        <f>SUM(E28:L28)</f>
        <v>0</v>
      </c>
      <c r="N28" s="277"/>
      <c r="O28" s="191">
        <v>0</v>
      </c>
      <c r="P28" s="192"/>
      <c r="Q28" s="191">
        <v>0</v>
      </c>
      <c r="R28" s="192"/>
      <c r="S28" s="191">
        <v>0</v>
      </c>
      <c r="T28" s="192"/>
      <c r="U28" s="276">
        <f>SUM(O28:T28)</f>
        <v>0</v>
      </c>
      <c r="V28" s="277"/>
      <c r="W28" s="157">
        <f>+U28+M28</f>
        <v>0</v>
      </c>
      <c r="X28" s="86"/>
      <c r="Y28" s="184">
        <v>-63551</v>
      </c>
      <c r="Z28" s="184"/>
      <c r="AA28" s="189">
        <v>-402</v>
      </c>
      <c r="AB28" s="185"/>
      <c r="AC28" s="189">
        <v>0</v>
      </c>
      <c r="AD28" s="184"/>
      <c r="AE28" s="190">
        <v>0</v>
      </c>
      <c r="AF28" s="190"/>
      <c r="AG28" s="190">
        <v>0</v>
      </c>
      <c r="AH28" s="190"/>
      <c r="AI28" s="190">
        <v>0</v>
      </c>
      <c r="AJ28" s="325"/>
      <c r="AK28" s="189">
        <v>0</v>
      </c>
      <c r="AL28" s="185"/>
      <c r="AM28" s="189">
        <v>2866</v>
      </c>
      <c r="AN28" s="184"/>
      <c r="AO28" s="184">
        <v>1410</v>
      </c>
      <c r="AP28" s="184"/>
      <c r="AQ28" s="184">
        <v>618</v>
      </c>
      <c r="AR28" s="184"/>
      <c r="AS28" s="184">
        <v>4068</v>
      </c>
      <c r="AT28" s="184"/>
      <c r="AU28" s="184">
        <v>4048</v>
      </c>
      <c r="AV28" s="184"/>
      <c r="AW28" s="184">
        <v>1660</v>
      </c>
      <c r="AX28" s="184"/>
      <c r="AY28" s="184">
        <v>325</v>
      </c>
      <c r="AZ28" s="184"/>
      <c r="BA28" s="184">
        <v>7019</v>
      </c>
      <c r="BB28" s="184"/>
      <c r="BC28" s="184">
        <v>2223</v>
      </c>
      <c r="BD28" s="184"/>
      <c r="BE28" s="184">
        <v>26923</v>
      </c>
      <c r="BF28" s="184"/>
      <c r="BG28" s="184">
        <v>0</v>
      </c>
      <c r="BH28" s="184"/>
      <c r="BI28" s="184">
        <v>5665</v>
      </c>
      <c r="BJ28" s="184"/>
      <c r="BK28" s="184">
        <v>1360</v>
      </c>
      <c r="BL28" s="185"/>
      <c r="BM28" s="74">
        <f>SUM(AM28:BL28)</f>
        <v>58185</v>
      </c>
      <c r="BN28" s="38"/>
      <c r="BO28" s="37"/>
      <c r="BP28" s="202">
        <v>0</v>
      </c>
      <c r="BQ28" s="203"/>
      <c r="BR28" s="87"/>
      <c r="BS28" s="88"/>
      <c r="BT28" s="87"/>
      <c r="BU28" s="288">
        <v>0</v>
      </c>
      <c r="BV28" s="290"/>
      <c r="BW28" s="182">
        <v>0</v>
      </c>
      <c r="BX28" s="182"/>
      <c r="BY28" s="181">
        <v>0</v>
      </c>
      <c r="BZ28" s="182"/>
      <c r="CA28" s="181">
        <v>0</v>
      </c>
      <c r="CB28" s="182"/>
      <c r="CC28" s="181">
        <v>0</v>
      </c>
      <c r="CD28" s="182"/>
      <c r="CE28" s="181">
        <v>0</v>
      </c>
      <c r="CF28" s="182"/>
      <c r="CG28" s="286">
        <v>0</v>
      </c>
      <c r="CH28" s="287"/>
      <c r="CI28" s="287">
        <v>0</v>
      </c>
      <c r="CJ28" s="287"/>
      <c r="CK28" s="285">
        <v>0</v>
      </c>
      <c r="CL28" s="285"/>
      <c r="CM28" s="284">
        <v>0</v>
      </c>
      <c r="CN28" s="285"/>
      <c r="CO28" s="162">
        <f>SUM(CG28:CN28)</f>
        <v>0</v>
      </c>
      <c r="CP28" s="177">
        <v>0</v>
      </c>
      <c r="CQ28" s="178"/>
      <c r="CR28" s="177">
        <v>0</v>
      </c>
      <c r="CS28" s="178"/>
      <c r="CT28" s="235"/>
      <c r="CU28" s="236"/>
      <c r="CV28" s="87"/>
      <c r="CW28" s="169">
        <v>0</v>
      </c>
      <c r="CX28" s="169"/>
      <c r="CY28" s="169">
        <v>0</v>
      </c>
      <c r="CZ28" s="169"/>
      <c r="DA28" s="169">
        <v>0</v>
      </c>
      <c r="DB28" s="169"/>
      <c r="DC28" s="169">
        <v>0</v>
      </c>
      <c r="DD28" s="169"/>
      <c r="DE28" s="233">
        <f>SUM(CW28:DD28)</f>
        <v>0</v>
      </c>
      <c r="DF28" s="234"/>
      <c r="DG28" s="87"/>
      <c r="DH28" s="172">
        <v>-1331</v>
      </c>
      <c r="DI28" s="173"/>
      <c r="DJ28" s="323">
        <v>-1233</v>
      </c>
      <c r="DK28" s="324"/>
      <c r="DL28" s="41">
        <f>SUM(DH28:DK28)</f>
        <v>-2564</v>
      </c>
      <c r="DM28" s="86"/>
      <c r="DN28" s="174">
        <v>0</v>
      </c>
      <c r="DO28" s="175"/>
      <c r="DP28" s="175"/>
      <c r="DQ28" s="176"/>
      <c r="DR28" s="39"/>
      <c r="DS28" s="128"/>
      <c r="DT28" s="39"/>
      <c r="DU28" s="36">
        <v>6</v>
      </c>
      <c r="DV28" s="115" t="s">
        <v>198</v>
      </c>
    </row>
    <row r="29" spans="1:126" ht="15" customHeight="1" x14ac:dyDescent="0.3">
      <c r="A29" s="116" t="s">
        <v>199</v>
      </c>
      <c r="B29" s="117"/>
      <c r="C29" s="43">
        <v>7</v>
      </c>
      <c r="D29" s="25"/>
      <c r="E29" s="191">
        <v>0</v>
      </c>
      <c r="F29" s="192"/>
      <c r="G29" s="191">
        <v>0</v>
      </c>
      <c r="H29" s="192"/>
      <c r="I29" s="191">
        <v>0</v>
      </c>
      <c r="J29" s="192"/>
      <c r="K29" s="191">
        <v>0</v>
      </c>
      <c r="L29" s="192"/>
      <c r="M29" s="204">
        <f>SUM(E29:L29)</f>
        <v>0</v>
      </c>
      <c r="N29" s="205"/>
      <c r="O29" s="191">
        <v>0</v>
      </c>
      <c r="P29" s="192"/>
      <c r="Q29" s="191">
        <v>0</v>
      </c>
      <c r="R29" s="192"/>
      <c r="S29" s="191">
        <v>0</v>
      </c>
      <c r="T29" s="192"/>
      <c r="U29" s="204">
        <f>SUM(O29:T29)</f>
        <v>0</v>
      </c>
      <c r="V29" s="205"/>
      <c r="W29" s="73">
        <f>+U29+M29</f>
        <v>0</v>
      </c>
      <c r="X29" s="86"/>
      <c r="Y29" s="184">
        <v>0</v>
      </c>
      <c r="Z29" s="184"/>
      <c r="AA29" s="189">
        <v>0</v>
      </c>
      <c r="AB29" s="185"/>
      <c r="AC29" s="189">
        <v>-1102846</v>
      </c>
      <c r="AD29" s="184"/>
      <c r="AE29" s="184">
        <v>-527096</v>
      </c>
      <c r="AF29" s="184"/>
      <c r="AG29" s="184">
        <v>1388645</v>
      </c>
      <c r="AH29" s="184"/>
      <c r="AI29" s="184">
        <v>74017</v>
      </c>
      <c r="AJ29" s="185"/>
      <c r="AK29" s="189">
        <v>1134</v>
      </c>
      <c r="AL29" s="185"/>
      <c r="AM29" s="189">
        <v>6942</v>
      </c>
      <c r="AN29" s="184"/>
      <c r="AO29" s="184">
        <v>0</v>
      </c>
      <c r="AP29" s="184"/>
      <c r="AQ29" s="184">
        <v>0</v>
      </c>
      <c r="AR29" s="184"/>
      <c r="AS29" s="184">
        <v>0</v>
      </c>
      <c r="AT29" s="184"/>
      <c r="AU29" s="184">
        <v>0</v>
      </c>
      <c r="AV29" s="184"/>
      <c r="AW29" s="184">
        <v>0</v>
      </c>
      <c r="AX29" s="184"/>
      <c r="AY29" s="184">
        <v>0</v>
      </c>
      <c r="AZ29" s="184"/>
      <c r="BA29" s="184">
        <v>0</v>
      </c>
      <c r="BB29" s="184"/>
      <c r="BC29" s="184">
        <v>0</v>
      </c>
      <c r="BD29" s="184"/>
      <c r="BE29" s="184">
        <v>0</v>
      </c>
      <c r="BF29" s="184"/>
      <c r="BG29" s="184">
        <v>0</v>
      </c>
      <c r="BH29" s="184"/>
      <c r="BI29" s="184">
        <v>0</v>
      </c>
      <c r="BJ29" s="184"/>
      <c r="BK29" s="184">
        <v>0</v>
      </c>
      <c r="BL29" s="185"/>
      <c r="BM29" s="74">
        <f>SUM(AM29:BL29)</f>
        <v>6942</v>
      </c>
      <c r="BN29" s="38"/>
      <c r="BO29" s="37"/>
      <c r="BP29" s="186">
        <v>0</v>
      </c>
      <c r="BQ29" s="187"/>
      <c r="BR29" s="87"/>
      <c r="BS29" s="88"/>
      <c r="BT29" s="87"/>
      <c r="BU29" s="288">
        <v>0</v>
      </c>
      <c r="BV29" s="290"/>
      <c r="BW29" s="182">
        <v>0</v>
      </c>
      <c r="BX29" s="182"/>
      <c r="BY29" s="181">
        <v>0</v>
      </c>
      <c r="BZ29" s="182"/>
      <c r="CA29" s="181">
        <v>0</v>
      </c>
      <c r="CB29" s="182"/>
      <c r="CC29" s="181">
        <v>0</v>
      </c>
      <c r="CD29" s="182"/>
      <c r="CE29" s="181">
        <v>0</v>
      </c>
      <c r="CF29" s="182"/>
      <c r="CG29" s="286">
        <v>0</v>
      </c>
      <c r="CH29" s="287"/>
      <c r="CI29" s="287">
        <v>0</v>
      </c>
      <c r="CJ29" s="287"/>
      <c r="CK29" s="285">
        <v>0</v>
      </c>
      <c r="CL29" s="285"/>
      <c r="CM29" s="284">
        <v>0</v>
      </c>
      <c r="CN29" s="285"/>
      <c r="CO29" s="75">
        <f>SUM(CG29:CN29)</f>
        <v>0</v>
      </c>
      <c r="CP29" s="177">
        <v>0</v>
      </c>
      <c r="CQ29" s="178"/>
      <c r="CR29" s="177">
        <v>0</v>
      </c>
      <c r="CS29" s="178"/>
      <c r="CT29" s="200"/>
      <c r="CU29" s="201"/>
      <c r="CV29" s="87"/>
      <c r="CW29" s="169">
        <v>0</v>
      </c>
      <c r="CX29" s="169"/>
      <c r="CY29" s="169">
        <v>0</v>
      </c>
      <c r="CZ29" s="169"/>
      <c r="DA29" s="169">
        <v>0</v>
      </c>
      <c r="DB29" s="169"/>
      <c r="DC29" s="169">
        <v>0</v>
      </c>
      <c r="DD29" s="169"/>
      <c r="DE29" s="198">
        <f>SUM(CW29:DD29)</f>
        <v>0</v>
      </c>
      <c r="DF29" s="199"/>
      <c r="DG29" s="87"/>
      <c r="DH29" s="172">
        <v>0</v>
      </c>
      <c r="DI29" s="173"/>
      <c r="DJ29" s="172">
        <v>0</v>
      </c>
      <c r="DK29" s="173"/>
      <c r="DL29" s="44">
        <f>SUM(DH29:DK29)</f>
        <v>0</v>
      </c>
      <c r="DM29" s="86"/>
      <c r="DN29" s="174">
        <v>0</v>
      </c>
      <c r="DO29" s="175"/>
      <c r="DP29" s="175"/>
      <c r="DQ29" s="176"/>
      <c r="DR29" s="39"/>
      <c r="DS29" s="114"/>
      <c r="DT29" s="39"/>
      <c r="DU29" s="43">
        <v>7</v>
      </c>
      <c r="DV29" s="119" t="s">
        <v>200</v>
      </c>
    </row>
    <row r="30" spans="1:126" s="57" customFormat="1" ht="14.45" customHeight="1" x14ac:dyDescent="0.3">
      <c r="A30" s="129" t="s">
        <v>201</v>
      </c>
      <c r="B30" s="130"/>
      <c r="C30" s="71">
        <v>8</v>
      </c>
      <c r="D30" s="72"/>
      <c r="E30" s="321">
        <f>SUM(E31:F37)</f>
        <v>0</v>
      </c>
      <c r="F30" s="322"/>
      <c r="G30" s="322">
        <f>SUM(G31:H37)</f>
        <v>-5436</v>
      </c>
      <c r="H30" s="322"/>
      <c r="I30" s="322">
        <f>SUM(I31:J37)</f>
        <v>0</v>
      </c>
      <c r="J30" s="322"/>
      <c r="K30" s="322">
        <f>SUM(K31:L37)</f>
        <v>-891</v>
      </c>
      <c r="L30" s="322"/>
      <c r="M30" s="227">
        <f>SUM(M31:N37)</f>
        <v>-6327</v>
      </c>
      <c r="N30" s="228"/>
      <c r="O30" s="322">
        <f>SUM(O31:P37)</f>
        <v>-16406</v>
      </c>
      <c r="P30" s="322"/>
      <c r="Q30" s="322">
        <f>SUM(Q31:R37)</f>
        <v>0</v>
      </c>
      <c r="R30" s="322"/>
      <c r="S30" s="322">
        <f>SUM(S31:T37)</f>
        <v>0</v>
      </c>
      <c r="T30" s="322"/>
      <c r="U30" s="227">
        <f>SUM(U31:V37)</f>
        <v>-16406</v>
      </c>
      <c r="V30" s="228"/>
      <c r="W30" s="73">
        <f>SUM(W31:W37)</f>
        <v>-22733</v>
      </c>
      <c r="X30" s="48"/>
      <c r="Y30" s="314">
        <f>SUM(Y31:Z37)</f>
        <v>0</v>
      </c>
      <c r="Z30" s="320"/>
      <c r="AA30" s="314">
        <f>SUM(AA31:AB37)</f>
        <v>0</v>
      </c>
      <c r="AB30" s="314"/>
      <c r="AC30" s="318">
        <f>SUM(AC31:AD37)</f>
        <v>0</v>
      </c>
      <c r="AD30" s="314"/>
      <c r="AE30" s="314">
        <f>SUM(AE31:AF37)</f>
        <v>0</v>
      </c>
      <c r="AF30" s="314"/>
      <c r="AG30" s="314">
        <f>SUM(AG31:AH37)</f>
        <v>-1108683</v>
      </c>
      <c r="AH30" s="314"/>
      <c r="AI30" s="314">
        <f>SUM(AI31:AJ37)</f>
        <v>0</v>
      </c>
      <c r="AJ30" s="314"/>
      <c r="AK30" s="318">
        <f>SUM(AK31:AL37)</f>
        <v>0</v>
      </c>
      <c r="AL30" s="319"/>
      <c r="AM30" s="314">
        <f>SUM(AM31:AN37)</f>
        <v>0</v>
      </c>
      <c r="AN30" s="314"/>
      <c r="AO30" s="314">
        <f>SUM(AO31:AP37)</f>
        <v>0</v>
      </c>
      <c r="AP30" s="314"/>
      <c r="AQ30" s="314">
        <f>SUM(AQ31:AR37)</f>
        <v>0</v>
      </c>
      <c r="AR30" s="314"/>
      <c r="AS30" s="314">
        <f>SUM(AS31:AT37)</f>
        <v>0</v>
      </c>
      <c r="AT30" s="314"/>
      <c r="AU30" s="314">
        <f>SUM(AU31:AV37)</f>
        <v>0</v>
      </c>
      <c r="AV30" s="314"/>
      <c r="AW30" s="314">
        <f>SUM(AW31:AX37)</f>
        <v>0</v>
      </c>
      <c r="AX30" s="314"/>
      <c r="AY30" s="314">
        <f>SUM(AY31:AZ37)</f>
        <v>0</v>
      </c>
      <c r="AZ30" s="314"/>
      <c r="BA30" s="314">
        <f>SUM(BA31:BB37)</f>
        <v>0</v>
      </c>
      <c r="BB30" s="314"/>
      <c r="BC30" s="314">
        <f>SUM(BC31:BD37)</f>
        <v>0</v>
      </c>
      <c r="BD30" s="314"/>
      <c r="BE30" s="314">
        <f>SUM(BE31:BF37)</f>
        <v>-38</v>
      </c>
      <c r="BF30" s="314"/>
      <c r="BG30" s="314">
        <f>SUM(BG31:BH37)</f>
        <v>0</v>
      </c>
      <c r="BH30" s="314"/>
      <c r="BI30" s="314">
        <f>SUM(BI31:BJ37)</f>
        <v>-79</v>
      </c>
      <c r="BJ30" s="314"/>
      <c r="BK30" s="314">
        <f>SUM(BK31:BL37)</f>
        <v>0</v>
      </c>
      <c r="BL30" s="314"/>
      <c r="BM30" s="74">
        <f>SUM(BM31:BM37)</f>
        <v>-117</v>
      </c>
      <c r="BN30" s="74"/>
      <c r="BO30" s="48"/>
      <c r="BP30" s="315">
        <f>SUM(BP31:BQ37)</f>
        <v>187640</v>
      </c>
      <c r="BQ30" s="316"/>
      <c r="BR30" s="48"/>
      <c r="BS30" s="40"/>
      <c r="BT30" s="48"/>
      <c r="BU30" s="308">
        <f>SUM(BU31:BV37)</f>
        <v>0</v>
      </c>
      <c r="BV30" s="317"/>
      <c r="BW30" s="309">
        <f>SUM(BW31:BX37)</f>
        <v>-3377</v>
      </c>
      <c r="BX30" s="309"/>
      <c r="BY30" s="308">
        <f>SUM(BY31:BZ37)</f>
        <v>-345</v>
      </c>
      <c r="BZ30" s="309"/>
      <c r="CA30" s="308">
        <f>SUM(CA31:CB37)</f>
        <v>-312</v>
      </c>
      <c r="CB30" s="309"/>
      <c r="CC30" s="308">
        <f>SUM(CC31:CD37)</f>
        <v>-3339</v>
      </c>
      <c r="CD30" s="309"/>
      <c r="CE30" s="311">
        <f>SUM(CE31:CF37)</f>
        <v>-1</v>
      </c>
      <c r="CF30" s="312"/>
      <c r="CG30" s="313">
        <f>SUM(CG31:CH37)</f>
        <v>0</v>
      </c>
      <c r="CH30" s="309"/>
      <c r="CI30" s="308">
        <f>SUM(CI31:CJ37)</f>
        <v>-2354</v>
      </c>
      <c r="CJ30" s="309"/>
      <c r="CK30" s="308">
        <f>SUM(CK31:CL37)</f>
        <v>-17856</v>
      </c>
      <c r="CL30" s="309"/>
      <c r="CM30" s="308">
        <f>SUM(CM31:CN37)</f>
        <v>-17887</v>
      </c>
      <c r="CN30" s="309"/>
      <c r="CO30" s="75">
        <f>SUM(CO31:CO37)</f>
        <v>-38097</v>
      </c>
      <c r="CP30" s="309">
        <f>SUM(CP31:CQ37)</f>
        <v>-251</v>
      </c>
      <c r="CQ30" s="309"/>
      <c r="CR30" s="309">
        <f>SUM(CR31:CS37)</f>
        <v>-395550226</v>
      </c>
      <c r="CS30" s="309"/>
      <c r="CT30" s="216"/>
      <c r="CU30" s="217"/>
      <c r="CV30" s="48"/>
      <c r="CW30" s="310">
        <v>0</v>
      </c>
      <c r="CX30" s="291"/>
      <c r="CY30" s="291">
        <v>0</v>
      </c>
      <c r="CZ30" s="291"/>
      <c r="DA30" s="291">
        <v>0</v>
      </c>
      <c r="DB30" s="291"/>
      <c r="DC30" s="291">
        <v>0</v>
      </c>
      <c r="DD30" s="291"/>
      <c r="DE30" s="198">
        <f>SUM(DE31:DF37)</f>
        <v>0</v>
      </c>
      <c r="DF30" s="199"/>
      <c r="DG30" s="48"/>
      <c r="DH30" s="306">
        <v>0</v>
      </c>
      <c r="DI30" s="307"/>
      <c r="DJ30" s="307">
        <v>0</v>
      </c>
      <c r="DK30" s="307"/>
      <c r="DL30" s="44">
        <f t="shared" ref="DL30:DL38" si="0">SUM(DH30:DK30)</f>
        <v>0</v>
      </c>
      <c r="DM30" s="48"/>
      <c r="DN30" s="303">
        <f>SUM(DN31:DQ37)</f>
        <v>-9290708</v>
      </c>
      <c r="DO30" s="304"/>
      <c r="DP30" s="304"/>
      <c r="DQ30" s="305"/>
      <c r="DR30" s="48"/>
      <c r="DS30" s="131"/>
      <c r="DT30" s="48"/>
      <c r="DU30" s="71">
        <v>8</v>
      </c>
      <c r="DV30" s="132" t="s">
        <v>202</v>
      </c>
    </row>
    <row r="31" spans="1:126" ht="15" customHeight="1" x14ac:dyDescent="0.3">
      <c r="A31" s="116" t="s">
        <v>203</v>
      </c>
      <c r="B31" s="117"/>
      <c r="C31" s="43">
        <v>9</v>
      </c>
      <c r="D31" s="25"/>
      <c r="E31" s="191">
        <v>0</v>
      </c>
      <c r="F31" s="192"/>
      <c r="G31" s="191">
        <v>0</v>
      </c>
      <c r="H31" s="192"/>
      <c r="I31" s="191">
        <v>0</v>
      </c>
      <c r="J31" s="192"/>
      <c r="K31" s="191">
        <v>0</v>
      </c>
      <c r="L31" s="192"/>
      <c r="M31" s="204">
        <f t="shared" ref="M31:M37" si="1">SUM(E31:L31)</f>
        <v>0</v>
      </c>
      <c r="N31" s="205"/>
      <c r="O31" s="191">
        <v>0</v>
      </c>
      <c r="P31" s="192"/>
      <c r="Q31" s="191">
        <v>0</v>
      </c>
      <c r="R31" s="192"/>
      <c r="S31" s="191">
        <v>0</v>
      </c>
      <c r="T31" s="192"/>
      <c r="U31" s="204">
        <f t="shared" ref="U31:U38" si="2">SUM(O31:T31)</f>
        <v>0</v>
      </c>
      <c r="V31" s="205"/>
      <c r="W31" s="73">
        <f t="shared" ref="W31:W38" si="3">+U31+M31</f>
        <v>0</v>
      </c>
      <c r="X31" s="86"/>
      <c r="Y31" s="184">
        <v>0</v>
      </c>
      <c r="Z31" s="184"/>
      <c r="AA31" s="189">
        <v>0</v>
      </c>
      <c r="AB31" s="185"/>
      <c r="AC31" s="189">
        <v>0</v>
      </c>
      <c r="AD31" s="184"/>
      <c r="AE31" s="184">
        <v>0</v>
      </c>
      <c r="AF31" s="184"/>
      <c r="AG31" s="184">
        <v>0</v>
      </c>
      <c r="AH31" s="184"/>
      <c r="AI31" s="184">
        <v>0</v>
      </c>
      <c r="AJ31" s="185"/>
      <c r="AK31" s="189">
        <v>0</v>
      </c>
      <c r="AL31" s="185"/>
      <c r="AM31" s="189">
        <v>0</v>
      </c>
      <c r="AN31" s="184"/>
      <c r="AO31" s="184">
        <v>0</v>
      </c>
      <c r="AP31" s="184"/>
      <c r="AQ31" s="184">
        <v>0</v>
      </c>
      <c r="AR31" s="184"/>
      <c r="AS31" s="184">
        <v>0</v>
      </c>
      <c r="AT31" s="184"/>
      <c r="AU31" s="184">
        <v>0</v>
      </c>
      <c r="AV31" s="184"/>
      <c r="AW31" s="184">
        <v>0</v>
      </c>
      <c r="AX31" s="184"/>
      <c r="AY31" s="184">
        <v>0</v>
      </c>
      <c r="AZ31" s="184"/>
      <c r="BA31" s="184">
        <v>0</v>
      </c>
      <c r="BB31" s="184"/>
      <c r="BC31" s="184">
        <v>0</v>
      </c>
      <c r="BD31" s="184"/>
      <c r="BE31" s="184">
        <v>0</v>
      </c>
      <c r="BF31" s="184"/>
      <c r="BG31" s="184">
        <v>0</v>
      </c>
      <c r="BH31" s="184"/>
      <c r="BI31" s="184">
        <v>0</v>
      </c>
      <c r="BJ31" s="184"/>
      <c r="BK31" s="184">
        <v>0</v>
      </c>
      <c r="BL31" s="185"/>
      <c r="BM31" s="74">
        <f t="shared" ref="BM31:BM38" si="4">SUM(AM31:BL31)</f>
        <v>0</v>
      </c>
      <c r="BN31" s="38"/>
      <c r="BO31" s="37"/>
      <c r="BP31" s="202">
        <v>3651</v>
      </c>
      <c r="BQ31" s="294"/>
      <c r="BR31" s="87"/>
      <c r="BS31" s="88"/>
      <c r="BT31" s="87"/>
      <c r="BU31" s="288">
        <v>0</v>
      </c>
      <c r="BV31" s="290"/>
      <c r="BW31" s="182">
        <v>0</v>
      </c>
      <c r="BX31" s="182"/>
      <c r="BY31" s="181">
        <v>0</v>
      </c>
      <c r="BZ31" s="182"/>
      <c r="CA31" s="182">
        <v>-312</v>
      </c>
      <c r="CB31" s="182"/>
      <c r="CC31" s="182">
        <v>-3339</v>
      </c>
      <c r="CD31" s="182"/>
      <c r="CE31" s="181">
        <v>0</v>
      </c>
      <c r="CF31" s="182"/>
      <c r="CG31" s="286">
        <v>0</v>
      </c>
      <c r="CH31" s="287"/>
      <c r="CI31" s="182">
        <v>0</v>
      </c>
      <c r="CJ31" s="182"/>
      <c r="CK31" s="178">
        <v>0</v>
      </c>
      <c r="CL31" s="178"/>
      <c r="CM31" s="177">
        <v>0</v>
      </c>
      <c r="CN31" s="178"/>
      <c r="CO31" s="75">
        <f t="shared" ref="CO31:CO37" si="5">SUM(CG31:CN31)</f>
        <v>0</v>
      </c>
      <c r="CP31" s="177">
        <v>0</v>
      </c>
      <c r="CQ31" s="178"/>
      <c r="CR31" s="177">
        <v>0</v>
      </c>
      <c r="CS31" s="178"/>
      <c r="CT31" s="200"/>
      <c r="CU31" s="201"/>
      <c r="CV31" s="87"/>
      <c r="CW31" s="169">
        <v>0</v>
      </c>
      <c r="CX31" s="169"/>
      <c r="CY31" s="169">
        <v>0</v>
      </c>
      <c r="CZ31" s="169"/>
      <c r="DA31" s="169">
        <v>0</v>
      </c>
      <c r="DB31" s="169"/>
      <c r="DC31" s="169">
        <v>0</v>
      </c>
      <c r="DD31" s="169"/>
      <c r="DE31" s="198">
        <f>SUM(CW31:DD31)</f>
        <v>0</v>
      </c>
      <c r="DF31" s="291"/>
      <c r="DG31" s="87"/>
      <c r="DH31" s="172">
        <v>0</v>
      </c>
      <c r="DI31" s="173"/>
      <c r="DJ31" s="172">
        <v>0</v>
      </c>
      <c r="DK31" s="173"/>
      <c r="DL31" s="91">
        <f t="shared" si="0"/>
        <v>0</v>
      </c>
      <c r="DM31" s="86"/>
      <c r="DN31" s="174">
        <v>0</v>
      </c>
      <c r="DO31" s="175"/>
      <c r="DP31" s="175"/>
      <c r="DQ31" s="176"/>
      <c r="DR31" s="39"/>
      <c r="DS31" s="128"/>
      <c r="DT31" s="39"/>
      <c r="DU31" s="43">
        <v>9</v>
      </c>
      <c r="DV31" s="119" t="s">
        <v>204</v>
      </c>
    </row>
    <row r="32" spans="1:126" ht="15" customHeight="1" x14ac:dyDescent="0.3">
      <c r="A32" s="116" t="s">
        <v>205</v>
      </c>
      <c r="B32" s="117"/>
      <c r="C32" s="43">
        <v>10</v>
      </c>
      <c r="D32" s="25"/>
      <c r="E32" s="191">
        <v>0</v>
      </c>
      <c r="F32" s="192"/>
      <c r="G32" s="191">
        <v>-5436</v>
      </c>
      <c r="H32" s="192"/>
      <c r="I32" s="191">
        <v>0</v>
      </c>
      <c r="J32" s="192"/>
      <c r="K32" s="191">
        <v>-891</v>
      </c>
      <c r="L32" s="192"/>
      <c r="M32" s="204">
        <f t="shared" si="1"/>
        <v>-6327</v>
      </c>
      <c r="N32" s="205"/>
      <c r="O32" s="191">
        <v>-16406</v>
      </c>
      <c r="P32" s="192"/>
      <c r="Q32" s="191">
        <v>0</v>
      </c>
      <c r="R32" s="192"/>
      <c r="S32" s="191">
        <v>0</v>
      </c>
      <c r="T32" s="192"/>
      <c r="U32" s="204">
        <f t="shared" si="2"/>
        <v>-16406</v>
      </c>
      <c r="V32" s="205"/>
      <c r="W32" s="73">
        <f t="shared" si="3"/>
        <v>-22733</v>
      </c>
      <c r="X32" s="86"/>
      <c r="Y32" s="184">
        <v>0</v>
      </c>
      <c r="Z32" s="184"/>
      <c r="AA32" s="189">
        <v>0</v>
      </c>
      <c r="AB32" s="185"/>
      <c r="AC32" s="189">
        <v>0</v>
      </c>
      <c r="AD32" s="184"/>
      <c r="AE32" s="184">
        <v>0</v>
      </c>
      <c r="AF32" s="184"/>
      <c r="AG32" s="184">
        <v>-68811</v>
      </c>
      <c r="AH32" s="184"/>
      <c r="AI32" s="184">
        <v>0</v>
      </c>
      <c r="AJ32" s="185"/>
      <c r="AK32" s="189">
        <v>0</v>
      </c>
      <c r="AL32" s="185"/>
      <c r="AM32" s="189">
        <v>0</v>
      </c>
      <c r="AN32" s="184"/>
      <c r="AO32" s="184">
        <v>0</v>
      </c>
      <c r="AP32" s="184"/>
      <c r="AQ32" s="184">
        <v>0</v>
      </c>
      <c r="AR32" s="184"/>
      <c r="AS32" s="184">
        <v>0</v>
      </c>
      <c r="AT32" s="184"/>
      <c r="AU32" s="184">
        <v>0</v>
      </c>
      <c r="AV32" s="184"/>
      <c r="AW32" s="184">
        <v>0</v>
      </c>
      <c r="AX32" s="184"/>
      <c r="AY32" s="184">
        <v>0</v>
      </c>
      <c r="AZ32" s="184"/>
      <c r="BA32" s="184">
        <v>0</v>
      </c>
      <c r="BB32" s="184"/>
      <c r="BC32" s="184">
        <v>0</v>
      </c>
      <c r="BD32" s="184"/>
      <c r="BE32" s="302">
        <v>-8</v>
      </c>
      <c r="BF32" s="302"/>
      <c r="BG32" s="184">
        <v>0</v>
      </c>
      <c r="BH32" s="184"/>
      <c r="BI32" s="184">
        <v>-74</v>
      </c>
      <c r="BJ32" s="184"/>
      <c r="BK32" s="184">
        <v>0</v>
      </c>
      <c r="BL32" s="185"/>
      <c r="BM32" s="74">
        <f t="shared" si="4"/>
        <v>-82</v>
      </c>
      <c r="BN32" s="38"/>
      <c r="BO32" s="37"/>
      <c r="BP32" s="202">
        <v>61368</v>
      </c>
      <c r="BQ32" s="294"/>
      <c r="BR32" s="87"/>
      <c r="BS32" s="88"/>
      <c r="BT32" s="87"/>
      <c r="BU32" s="288">
        <v>0</v>
      </c>
      <c r="BV32" s="290"/>
      <c r="BW32" s="182">
        <v>0</v>
      </c>
      <c r="BX32" s="182"/>
      <c r="BY32" s="181">
        <v>0</v>
      </c>
      <c r="BZ32" s="182"/>
      <c r="CA32" s="181">
        <v>0</v>
      </c>
      <c r="CB32" s="182"/>
      <c r="CC32" s="181">
        <v>0</v>
      </c>
      <c r="CD32" s="182"/>
      <c r="CE32" s="181">
        <v>0</v>
      </c>
      <c r="CF32" s="182"/>
      <c r="CG32" s="286">
        <v>0</v>
      </c>
      <c r="CH32" s="287"/>
      <c r="CI32" s="182">
        <v>-2349</v>
      </c>
      <c r="CJ32" s="182"/>
      <c r="CK32" s="178">
        <v>-17570</v>
      </c>
      <c r="CL32" s="178"/>
      <c r="CM32" s="177">
        <v>-17819</v>
      </c>
      <c r="CN32" s="178"/>
      <c r="CO32" s="75">
        <f t="shared" si="5"/>
        <v>-37738</v>
      </c>
      <c r="CP32" s="177">
        <v>0</v>
      </c>
      <c r="CQ32" s="178"/>
      <c r="CR32" s="177">
        <v>0</v>
      </c>
      <c r="CS32" s="178"/>
      <c r="CT32" s="200"/>
      <c r="CU32" s="201"/>
      <c r="CV32" s="87"/>
      <c r="CW32" s="169">
        <v>0</v>
      </c>
      <c r="CX32" s="169"/>
      <c r="CY32" s="169">
        <v>0</v>
      </c>
      <c r="CZ32" s="169"/>
      <c r="DA32" s="169">
        <v>0</v>
      </c>
      <c r="DB32" s="169"/>
      <c r="DC32" s="169">
        <v>0</v>
      </c>
      <c r="DD32" s="169"/>
      <c r="DE32" s="198">
        <f t="shared" ref="DE32:DE37" si="6">SUM(CW32:DD32)</f>
        <v>0</v>
      </c>
      <c r="DF32" s="291"/>
      <c r="DG32" s="87"/>
      <c r="DH32" s="172">
        <v>0</v>
      </c>
      <c r="DI32" s="173"/>
      <c r="DJ32" s="172">
        <v>0</v>
      </c>
      <c r="DK32" s="173"/>
      <c r="DL32" s="91">
        <f t="shared" si="0"/>
        <v>0</v>
      </c>
      <c r="DM32" s="86"/>
      <c r="DN32" s="174">
        <v>-9290708</v>
      </c>
      <c r="DO32" s="175"/>
      <c r="DP32" s="175"/>
      <c r="DQ32" s="176"/>
      <c r="DR32" s="39"/>
      <c r="DS32" s="128"/>
      <c r="DT32" s="39"/>
      <c r="DU32" s="43">
        <v>10</v>
      </c>
      <c r="DV32" s="119" t="s">
        <v>206</v>
      </c>
    </row>
    <row r="33" spans="1:126" ht="15" customHeight="1" x14ac:dyDescent="0.3">
      <c r="A33" s="116" t="s">
        <v>207</v>
      </c>
      <c r="B33" s="117"/>
      <c r="C33" s="43">
        <v>11</v>
      </c>
      <c r="D33" s="25"/>
      <c r="E33" s="191">
        <v>0</v>
      </c>
      <c r="F33" s="192"/>
      <c r="G33" s="191">
        <v>0</v>
      </c>
      <c r="H33" s="192"/>
      <c r="I33" s="191">
        <v>0</v>
      </c>
      <c r="J33" s="192"/>
      <c r="K33" s="191">
        <v>0</v>
      </c>
      <c r="L33" s="192"/>
      <c r="M33" s="297">
        <f>SUM(E33:L33)</f>
        <v>0</v>
      </c>
      <c r="N33" s="298"/>
      <c r="O33" s="191">
        <v>0</v>
      </c>
      <c r="P33" s="192"/>
      <c r="Q33" s="191">
        <v>0</v>
      </c>
      <c r="R33" s="192"/>
      <c r="S33" s="191">
        <v>0</v>
      </c>
      <c r="T33" s="192"/>
      <c r="U33" s="297">
        <f>SUM(O33:T33)</f>
        <v>0</v>
      </c>
      <c r="V33" s="298"/>
      <c r="W33" s="73">
        <f t="shared" si="3"/>
        <v>0</v>
      </c>
      <c r="X33" s="86"/>
      <c r="Y33" s="184">
        <v>0</v>
      </c>
      <c r="Z33" s="184"/>
      <c r="AA33" s="189">
        <v>0</v>
      </c>
      <c r="AB33" s="185"/>
      <c r="AC33" s="189">
        <v>0</v>
      </c>
      <c r="AD33" s="184"/>
      <c r="AE33" s="184">
        <v>0</v>
      </c>
      <c r="AF33" s="184"/>
      <c r="AG33" s="184">
        <v>-17294</v>
      </c>
      <c r="AH33" s="184"/>
      <c r="AI33" s="184">
        <v>0</v>
      </c>
      <c r="AJ33" s="185"/>
      <c r="AK33" s="189">
        <v>0</v>
      </c>
      <c r="AL33" s="185"/>
      <c r="AM33" s="189">
        <v>0</v>
      </c>
      <c r="AN33" s="184"/>
      <c r="AO33" s="184">
        <v>0</v>
      </c>
      <c r="AP33" s="184"/>
      <c r="AQ33" s="184">
        <v>0</v>
      </c>
      <c r="AR33" s="184"/>
      <c r="AS33" s="184">
        <v>0</v>
      </c>
      <c r="AT33" s="184"/>
      <c r="AU33" s="184">
        <v>0</v>
      </c>
      <c r="AV33" s="184"/>
      <c r="AW33" s="184">
        <v>0</v>
      </c>
      <c r="AX33" s="184"/>
      <c r="AY33" s="184">
        <v>0</v>
      </c>
      <c r="AZ33" s="184"/>
      <c r="BA33" s="184">
        <v>0</v>
      </c>
      <c r="BB33" s="184"/>
      <c r="BC33" s="184">
        <v>0</v>
      </c>
      <c r="BD33" s="184"/>
      <c r="BE33" s="184">
        <v>-1</v>
      </c>
      <c r="BF33" s="184"/>
      <c r="BG33" s="184">
        <v>0</v>
      </c>
      <c r="BH33" s="184"/>
      <c r="BI33" s="184">
        <v>0</v>
      </c>
      <c r="BJ33" s="184"/>
      <c r="BK33" s="184">
        <v>0</v>
      </c>
      <c r="BL33" s="185"/>
      <c r="BM33" s="74">
        <f t="shared" si="4"/>
        <v>-1</v>
      </c>
      <c r="BN33" s="38"/>
      <c r="BO33" s="37"/>
      <c r="BP33" s="202">
        <v>1803</v>
      </c>
      <c r="BQ33" s="294"/>
      <c r="BR33" s="87"/>
      <c r="BS33" s="88"/>
      <c r="BT33" s="87"/>
      <c r="BU33" s="288">
        <v>0</v>
      </c>
      <c r="BV33" s="290"/>
      <c r="BW33" s="182">
        <v>0</v>
      </c>
      <c r="BX33" s="182"/>
      <c r="BY33" s="182">
        <v>0</v>
      </c>
      <c r="BZ33" s="182"/>
      <c r="CA33" s="182">
        <v>0</v>
      </c>
      <c r="CB33" s="182"/>
      <c r="CC33" s="182">
        <v>0</v>
      </c>
      <c r="CD33" s="182"/>
      <c r="CE33" s="181">
        <v>0</v>
      </c>
      <c r="CF33" s="182"/>
      <c r="CG33" s="286">
        <v>0</v>
      </c>
      <c r="CH33" s="287"/>
      <c r="CI33" s="182">
        <v>0</v>
      </c>
      <c r="CJ33" s="182"/>
      <c r="CK33" s="178">
        <v>0</v>
      </c>
      <c r="CL33" s="178"/>
      <c r="CM33" s="177">
        <v>0</v>
      </c>
      <c r="CN33" s="178"/>
      <c r="CO33" s="75">
        <f t="shared" si="5"/>
        <v>0</v>
      </c>
      <c r="CP33" s="177">
        <v>-251</v>
      </c>
      <c r="CQ33" s="178"/>
      <c r="CR33" s="177">
        <v>0</v>
      </c>
      <c r="CS33" s="178"/>
      <c r="CT33" s="200"/>
      <c r="CU33" s="201"/>
      <c r="CV33" s="87"/>
      <c r="CW33" s="169">
        <v>0</v>
      </c>
      <c r="CX33" s="169"/>
      <c r="CY33" s="169">
        <v>0</v>
      </c>
      <c r="CZ33" s="169"/>
      <c r="DA33" s="169">
        <v>0</v>
      </c>
      <c r="DB33" s="169"/>
      <c r="DC33" s="169">
        <v>0</v>
      </c>
      <c r="DD33" s="169"/>
      <c r="DE33" s="198">
        <f t="shared" si="6"/>
        <v>0</v>
      </c>
      <c r="DF33" s="291"/>
      <c r="DG33" s="87"/>
      <c r="DH33" s="172">
        <v>0</v>
      </c>
      <c r="DI33" s="173"/>
      <c r="DJ33" s="172">
        <v>0</v>
      </c>
      <c r="DK33" s="173"/>
      <c r="DL33" s="91">
        <f t="shared" si="0"/>
        <v>0</v>
      </c>
      <c r="DM33" s="86"/>
      <c r="DN33" s="174"/>
      <c r="DO33" s="175"/>
      <c r="DP33" s="175"/>
      <c r="DQ33" s="176"/>
      <c r="DR33" s="39"/>
      <c r="DS33" s="128"/>
      <c r="DT33" s="39"/>
      <c r="DU33" s="43">
        <v>11</v>
      </c>
      <c r="DV33" s="119" t="s">
        <v>208</v>
      </c>
    </row>
    <row r="34" spans="1:126" ht="15" customHeight="1" x14ac:dyDescent="0.3">
      <c r="A34" s="116" t="s">
        <v>209</v>
      </c>
      <c r="B34" s="117"/>
      <c r="C34" s="43">
        <v>12</v>
      </c>
      <c r="D34" s="25"/>
      <c r="E34" s="191">
        <v>0</v>
      </c>
      <c r="F34" s="192"/>
      <c r="G34" s="191">
        <v>0</v>
      </c>
      <c r="H34" s="192"/>
      <c r="I34" s="191">
        <v>0</v>
      </c>
      <c r="J34" s="192"/>
      <c r="K34" s="191">
        <v>0</v>
      </c>
      <c r="L34" s="192"/>
      <c r="M34" s="297">
        <f>SUM(E34:L34)</f>
        <v>0</v>
      </c>
      <c r="N34" s="298"/>
      <c r="O34" s="191">
        <v>0</v>
      </c>
      <c r="P34" s="192"/>
      <c r="Q34" s="191">
        <v>0</v>
      </c>
      <c r="R34" s="192"/>
      <c r="S34" s="191">
        <v>0</v>
      </c>
      <c r="T34" s="192"/>
      <c r="U34" s="297">
        <f>SUM(O34:T34)</f>
        <v>0</v>
      </c>
      <c r="V34" s="298"/>
      <c r="W34" s="73">
        <f t="shared" si="3"/>
        <v>0</v>
      </c>
      <c r="X34" s="86"/>
      <c r="Y34" s="184">
        <v>0</v>
      </c>
      <c r="Z34" s="184"/>
      <c r="AA34" s="189">
        <v>0</v>
      </c>
      <c r="AB34" s="185"/>
      <c r="AC34" s="189">
        <v>0</v>
      </c>
      <c r="AD34" s="184"/>
      <c r="AE34" s="184">
        <v>0</v>
      </c>
      <c r="AF34" s="184"/>
      <c r="AG34" s="184">
        <v>-1022458</v>
      </c>
      <c r="AH34" s="184"/>
      <c r="AI34" s="184">
        <v>0</v>
      </c>
      <c r="AJ34" s="185"/>
      <c r="AK34" s="189">
        <v>0</v>
      </c>
      <c r="AL34" s="185"/>
      <c r="AM34" s="189">
        <v>0</v>
      </c>
      <c r="AN34" s="184"/>
      <c r="AO34" s="184">
        <v>0</v>
      </c>
      <c r="AP34" s="184"/>
      <c r="AQ34" s="184">
        <v>0</v>
      </c>
      <c r="AR34" s="184"/>
      <c r="AS34" s="184">
        <v>0</v>
      </c>
      <c r="AT34" s="184"/>
      <c r="AU34" s="184">
        <v>0</v>
      </c>
      <c r="AV34" s="184"/>
      <c r="AW34" s="184">
        <v>0</v>
      </c>
      <c r="AX34" s="184"/>
      <c r="AY34" s="184">
        <v>0</v>
      </c>
      <c r="AZ34" s="184"/>
      <c r="BA34" s="184">
        <v>0</v>
      </c>
      <c r="BB34" s="184"/>
      <c r="BC34" s="184">
        <v>0</v>
      </c>
      <c r="BD34" s="184"/>
      <c r="BE34" s="184">
        <v>-27</v>
      </c>
      <c r="BF34" s="184"/>
      <c r="BG34" s="184">
        <v>0</v>
      </c>
      <c r="BH34" s="184"/>
      <c r="BI34" s="184">
        <v>0</v>
      </c>
      <c r="BJ34" s="184"/>
      <c r="BK34" s="184">
        <v>0</v>
      </c>
      <c r="BL34" s="185"/>
      <c r="BM34" s="74">
        <f t="shared" si="4"/>
        <v>-27</v>
      </c>
      <c r="BN34" s="38"/>
      <c r="BO34" s="37"/>
      <c r="BP34" s="186">
        <v>115533</v>
      </c>
      <c r="BQ34" s="289"/>
      <c r="BR34" s="87"/>
      <c r="BS34" s="88"/>
      <c r="BT34" s="87"/>
      <c r="BU34" s="288">
        <v>0</v>
      </c>
      <c r="BV34" s="290"/>
      <c r="BW34" s="182">
        <v>0</v>
      </c>
      <c r="BX34" s="182"/>
      <c r="BY34" s="182">
        <v>0</v>
      </c>
      <c r="BZ34" s="182"/>
      <c r="CA34" s="182">
        <v>0</v>
      </c>
      <c r="CB34" s="182"/>
      <c r="CC34" s="182">
        <v>0</v>
      </c>
      <c r="CD34" s="182"/>
      <c r="CE34" s="181">
        <v>0</v>
      </c>
      <c r="CF34" s="182"/>
      <c r="CG34" s="286">
        <v>0</v>
      </c>
      <c r="CH34" s="287"/>
      <c r="CI34" s="182">
        <v>0</v>
      </c>
      <c r="CJ34" s="182"/>
      <c r="CK34" s="178">
        <v>0</v>
      </c>
      <c r="CL34" s="178"/>
      <c r="CM34" s="177">
        <v>0</v>
      </c>
      <c r="CN34" s="178"/>
      <c r="CO34" s="75">
        <f t="shared" si="5"/>
        <v>0</v>
      </c>
      <c r="CP34" s="177">
        <v>0</v>
      </c>
      <c r="CQ34" s="178"/>
      <c r="CR34" s="177">
        <v>0</v>
      </c>
      <c r="CS34" s="178"/>
      <c r="CT34" s="200"/>
      <c r="CU34" s="201"/>
      <c r="CV34" s="87"/>
      <c r="CW34" s="169">
        <v>0</v>
      </c>
      <c r="CX34" s="169"/>
      <c r="CY34" s="169">
        <v>0</v>
      </c>
      <c r="CZ34" s="169"/>
      <c r="DA34" s="169">
        <v>0</v>
      </c>
      <c r="DB34" s="169"/>
      <c r="DC34" s="169">
        <v>0</v>
      </c>
      <c r="DD34" s="169"/>
      <c r="DE34" s="198">
        <f t="shared" si="6"/>
        <v>0</v>
      </c>
      <c r="DF34" s="291"/>
      <c r="DG34" s="87"/>
      <c r="DH34" s="172">
        <v>0</v>
      </c>
      <c r="DI34" s="173"/>
      <c r="DJ34" s="172">
        <v>0</v>
      </c>
      <c r="DK34" s="173"/>
      <c r="DL34" s="91">
        <f t="shared" si="0"/>
        <v>0</v>
      </c>
      <c r="DM34" s="86"/>
      <c r="DN34" s="174"/>
      <c r="DO34" s="175"/>
      <c r="DP34" s="175"/>
      <c r="DQ34" s="176"/>
      <c r="DR34" s="39"/>
      <c r="DS34" s="128"/>
      <c r="DT34" s="39"/>
      <c r="DU34" s="43">
        <v>12</v>
      </c>
      <c r="DV34" s="119" t="s">
        <v>210</v>
      </c>
    </row>
    <row r="35" spans="1:126" ht="15" customHeight="1" x14ac:dyDescent="0.3">
      <c r="A35" s="116" t="s">
        <v>211</v>
      </c>
      <c r="B35" s="117"/>
      <c r="C35" s="43">
        <v>13</v>
      </c>
      <c r="D35" s="25"/>
      <c r="E35" s="191">
        <v>0</v>
      </c>
      <c r="F35" s="192"/>
      <c r="G35" s="191">
        <v>0</v>
      </c>
      <c r="H35" s="192"/>
      <c r="I35" s="191">
        <v>0</v>
      </c>
      <c r="J35" s="192"/>
      <c r="K35" s="191">
        <v>0</v>
      </c>
      <c r="L35" s="192"/>
      <c r="M35" s="297">
        <f>SUM(E35:L35)</f>
        <v>0</v>
      </c>
      <c r="N35" s="298"/>
      <c r="O35" s="191">
        <v>0</v>
      </c>
      <c r="P35" s="192"/>
      <c r="Q35" s="191">
        <v>0</v>
      </c>
      <c r="R35" s="192"/>
      <c r="S35" s="191">
        <v>0</v>
      </c>
      <c r="T35" s="192"/>
      <c r="U35" s="297">
        <f>SUM(O35:T35)</f>
        <v>0</v>
      </c>
      <c r="V35" s="298"/>
      <c r="W35" s="73">
        <f t="shared" si="3"/>
        <v>0</v>
      </c>
      <c r="X35" s="86"/>
      <c r="Y35" s="184">
        <v>0</v>
      </c>
      <c r="Z35" s="184"/>
      <c r="AA35" s="189">
        <v>0</v>
      </c>
      <c r="AB35" s="185"/>
      <c r="AC35" s="189">
        <v>0</v>
      </c>
      <c r="AD35" s="184"/>
      <c r="AE35" s="184">
        <v>0</v>
      </c>
      <c r="AF35" s="184"/>
      <c r="AG35" s="184">
        <v>0</v>
      </c>
      <c r="AH35" s="184"/>
      <c r="AI35" s="184">
        <v>0</v>
      </c>
      <c r="AJ35" s="185"/>
      <c r="AK35" s="189">
        <v>0</v>
      </c>
      <c r="AL35" s="185"/>
      <c r="AM35" s="189">
        <v>0</v>
      </c>
      <c r="AN35" s="184"/>
      <c r="AO35" s="184">
        <v>0</v>
      </c>
      <c r="AP35" s="184"/>
      <c r="AQ35" s="184">
        <v>0</v>
      </c>
      <c r="AR35" s="184"/>
      <c r="AS35" s="184">
        <v>0</v>
      </c>
      <c r="AT35" s="184"/>
      <c r="AU35" s="184">
        <v>0</v>
      </c>
      <c r="AV35" s="184"/>
      <c r="AW35" s="184">
        <v>0</v>
      </c>
      <c r="AX35" s="184"/>
      <c r="AY35" s="184">
        <v>0</v>
      </c>
      <c r="AZ35" s="184"/>
      <c r="BA35" s="184">
        <v>0</v>
      </c>
      <c r="BB35" s="184"/>
      <c r="BC35" s="184">
        <v>0</v>
      </c>
      <c r="BD35" s="184"/>
      <c r="BE35" s="299">
        <v>-2</v>
      </c>
      <c r="BF35" s="299"/>
      <c r="BG35" s="184">
        <v>0</v>
      </c>
      <c r="BH35" s="184"/>
      <c r="BI35" s="184">
        <v>-5</v>
      </c>
      <c r="BJ35" s="184"/>
      <c r="BK35" s="184">
        <v>0</v>
      </c>
      <c r="BL35" s="185"/>
      <c r="BM35" s="74">
        <f t="shared" si="4"/>
        <v>-7</v>
      </c>
      <c r="BN35" s="38"/>
      <c r="BO35" s="37"/>
      <c r="BP35" s="300">
        <v>34</v>
      </c>
      <c r="BQ35" s="301"/>
      <c r="BR35" s="87"/>
      <c r="BS35" s="88"/>
      <c r="BT35" s="87"/>
      <c r="BU35" s="288">
        <v>0</v>
      </c>
      <c r="BV35" s="290"/>
      <c r="BW35" s="182">
        <v>0</v>
      </c>
      <c r="BX35" s="182"/>
      <c r="BY35" s="182">
        <v>0</v>
      </c>
      <c r="BZ35" s="182"/>
      <c r="CA35" s="182">
        <v>0</v>
      </c>
      <c r="CB35" s="182"/>
      <c r="CC35" s="182">
        <v>0</v>
      </c>
      <c r="CD35" s="182"/>
      <c r="CE35" s="181">
        <v>0</v>
      </c>
      <c r="CF35" s="182"/>
      <c r="CG35" s="286">
        <v>0</v>
      </c>
      <c r="CH35" s="287"/>
      <c r="CI35" s="182">
        <v>0</v>
      </c>
      <c r="CJ35" s="182"/>
      <c r="CK35" s="178">
        <v>0</v>
      </c>
      <c r="CL35" s="178"/>
      <c r="CM35" s="177">
        <v>0</v>
      </c>
      <c r="CN35" s="178"/>
      <c r="CO35" s="75">
        <f t="shared" si="5"/>
        <v>0</v>
      </c>
      <c r="CP35" s="177">
        <v>0</v>
      </c>
      <c r="CQ35" s="178"/>
      <c r="CR35" s="177">
        <v>0</v>
      </c>
      <c r="CS35" s="178"/>
      <c r="CT35" s="200"/>
      <c r="CU35" s="201"/>
      <c r="CV35" s="87"/>
      <c r="CW35" s="169">
        <v>0</v>
      </c>
      <c r="CX35" s="169"/>
      <c r="CY35" s="169">
        <v>0</v>
      </c>
      <c r="CZ35" s="169"/>
      <c r="DA35" s="169">
        <v>0</v>
      </c>
      <c r="DB35" s="169"/>
      <c r="DC35" s="169">
        <v>0</v>
      </c>
      <c r="DD35" s="169"/>
      <c r="DE35" s="198">
        <f t="shared" si="6"/>
        <v>0</v>
      </c>
      <c r="DF35" s="291"/>
      <c r="DG35" s="87"/>
      <c r="DH35" s="172">
        <v>0</v>
      </c>
      <c r="DI35" s="173"/>
      <c r="DJ35" s="172">
        <v>0</v>
      </c>
      <c r="DK35" s="173"/>
      <c r="DL35" s="91">
        <f t="shared" si="0"/>
        <v>0</v>
      </c>
      <c r="DM35" s="86"/>
      <c r="DN35" s="174"/>
      <c r="DO35" s="175"/>
      <c r="DP35" s="175"/>
      <c r="DQ35" s="176"/>
      <c r="DR35" s="39"/>
      <c r="DS35" s="128"/>
      <c r="DT35" s="39"/>
      <c r="DU35" s="43">
        <v>13</v>
      </c>
      <c r="DV35" s="119" t="s">
        <v>212</v>
      </c>
    </row>
    <row r="36" spans="1:126" ht="15" customHeight="1" x14ac:dyDescent="0.3">
      <c r="A36" s="116" t="s">
        <v>213</v>
      </c>
      <c r="B36" s="117"/>
      <c r="C36" s="43">
        <v>14</v>
      </c>
      <c r="D36" s="25"/>
      <c r="E36" s="191">
        <v>0</v>
      </c>
      <c r="F36" s="192"/>
      <c r="G36" s="191">
        <v>0</v>
      </c>
      <c r="H36" s="192"/>
      <c r="I36" s="191">
        <v>0</v>
      </c>
      <c r="J36" s="192"/>
      <c r="K36" s="191">
        <v>0</v>
      </c>
      <c r="L36" s="192"/>
      <c r="M36" s="297">
        <f>SUM(E36:L36)</f>
        <v>0</v>
      </c>
      <c r="N36" s="298"/>
      <c r="O36" s="191">
        <v>0</v>
      </c>
      <c r="P36" s="192"/>
      <c r="Q36" s="191">
        <v>0</v>
      </c>
      <c r="R36" s="192"/>
      <c r="S36" s="191">
        <v>0</v>
      </c>
      <c r="T36" s="192"/>
      <c r="U36" s="297">
        <f>SUM(O36:T36)</f>
        <v>0</v>
      </c>
      <c r="V36" s="298"/>
      <c r="W36" s="73">
        <f t="shared" si="3"/>
        <v>0</v>
      </c>
      <c r="X36" s="86"/>
      <c r="Y36" s="184">
        <v>0</v>
      </c>
      <c r="Z36" s="184"/>
      <c r="AA36" s="189">
        <v>0</v>
      </c>
      <c r="AB36" s="185"/>
      <c r="AC36" s="189">
        <v>0</v>
      </c>
      <c r="AD36" s="184"/>
      <c r="AE36" s="184">
        <v>0</v>
      </c>
      <c r="AF36" s="184"/>
      <c r="AG36" s="184">
        <v>-120</v>
      </c>
      <c r="AH36" s="184"/>
      <c r="AI36" s="184">
        <v>0</v>
      </c>
      <c r="AJ36" s="185"/>
      <c r="AK36" s="189">
        <v>0</v>
      </c>
      <c r="AL36" s="185"/>
      <c r="AM36" s="189">
        <v>0</v>
      </c>
      <c r="AN36" s="184"/>
      <c r="AO36" s="184">
        <v>0</v>
      </c>
      <c r="AP36" s="184"/>
      <c r="AQ36" s="184">
        <v>0</v>
      </c>
      <c r="AR36" s="184"/>
      <c r="AS36" s="184">
        <v>0</v>
      </c>
      <c r="AT36" s="184"/>
      <c r="AU36" s="184">
        <v>0</v>
      </c>
      <c r="AV36" s="184"/>
      <c r="AW36" s="184">
        <v>0</v>
      </c>
      <c r="AX36" s="184"/>
      <c r="AY36" s="184">
        <v>0</v>
      </c>
      <c r="AZ36" s="184"/>
      <c r="BA36" s="184">
        <v>0</v>
      </c>
      <c r="BB36" s="184"/>
      <c r="BC36" s="184">
        <v>0</v>
      </c>
      <c r="BD36" s="184"/>
      <c r="BE36" s="184">
        <v>0</v>
      </c>
      <c r="BF36" s="184"/>
      <c r="BG36" s="184">
        <v>0</v>
      </c>
      <c r="BH36" s="184"/>
      <c r="BI36" s="184">
        <v>0</v>
      </c>
      <c r="BJ36" s="184"/>
      <c r="BK36" s="184">
        <v>0</v>
      </c>
      <c r="BL36" s="185"/>
      <c r="BM36" s="74">
        <f t="shared" si="4"/>
        <v>0</v>
      </c>
      <c r="BN36" s="38"/>
      <c r="BO36" s="37"/>
      <c r="BP36" s="202">
        <v>1528</v>
      </c>
      <c r="BQ36" s="294"/>
      <c r="BR36" s="87"/>
      <c r="BS36" s="88"/>
      <c r="BT36" s="87"/>
      <c r="BU36" s="288">
        <v>0</v>
      </c>
      <c r="BV36" s="290"/>
      <c r="BW36" s="182">
        <v>0</v>
      </c>
      <c r="BX36" s="182"/>
      <c r="BY36" s="182">
        <v>0</v>
      </c>
      <c r="BZ36" s="182"/>
      <c r="CA36" s="182">
        <v>0</v>
      </c>
      <c r="CB36" s="182"/>
      <c r="CC36" s="182">
        <v>0</v>
      </c>
      <c r="CD36" s="182"/>
      <c r="CE36" s="181">
        <v>0</v>
      </c>
      <c r="CF36" s="182"/>
      <c r="CG36" s="286">
        <v>0</v>
      </c>
      <c r="CH36" s="287"/>
      <c r="CI36" s="295">
        <v>-5</v>
      </c>
      <c r="CJ36" s="296"/>
      <c r="CK36" s="177">
        <v>-286</v>
      </c>
      <c r="CL36" s="178"/>
      <c r="CM36" s="295">
        <v>-68</v>
      </c>
      <c r="CN36" s="296"/>
      <c r="CO36" s="75">
        <f t="shared" si="5"/>
        <v>-359</v>
      </c>
      <c r="CP36" s="177">
        <v>0</v>
      </c>
      <c r="CQ36" s="178"/>
      <c r="CR36" s="177">
        <v>-395550226</v>
      </c>
      <c r="CS36" s="178"/>
      <c r="CT36" s="200"/>
      <c r="CU36" s="201"/>
      <c r="CV36" s="87"/>
      <c r="CW36" s="169">
        <v>0</v>
      </c>
      <c r="CX36" s="169"/>
      <c r="CY36" s="169">
        <v>0</v>
      </c>
      <c r="CZ36" s="169"/>
      <c r="DA36" s="169">
        <v>0</v>
      </c>
      <c r="DB36" s="169"/>
      <c r="DC36" s="169">
        <v>0</v>
      </c>
      <c r="DD36" s="169"/>
      <c r="DE36" s="198">
        <f t="shared" si="6"/>
        <v>0</v>
      </c>
      <c r="DF36" s="291"/>
      <c r="DG36" s="87"/>
      <c r="DH36" s="172">
        <v>0</v>
      </c>
      <c r="DI36" s="173"/>
      <c r="DJ36" s="172">
        <v>0</v>
      </c>
      <c r="DK36" s="173"/>
      <c r="DL36" s="91">
        <f t="shared" si="0"/>
        <v>0</v>
      </c>
      <c r="DM36" s="86"/>
      <c r="DN36" s="174"/>
      <c r="DO36" s="175"/>
      <c r="DP36" s="175"/>
      <c r="DQ36" s="176"/>
      <c r="DR36" s="39"/>
      <c r="DS36" s="128"/>
      <c r="DT36" s="39"/>
      <c r="DU36" s="43">
        <v>14</v>
      </c>
      <c r="DV36" s="119" t="s">
        <v>214</v>
      </c>
    </row>
    <row r="37" spans="1:126" ht="15" customHeight="1" x14ac:dyDescent="0.3">
      <c r="A37" s="116" t="s">
        <v>300</v>
      </c>
      <c r="B37" s="117"/>
      <c r="C37" s="43">
        <v>15</v>
      </c>
      <c r="D37" s="25"/>
      <c r="E37" s="191">
        <v>0</v>
      </c>
      <c r="F37" s="192"/>
      <c r="G37" s="191">
        <v>0</v>
      </c>
      <c r="H37" s="192"/>
      <c r="I37" s="191">
        <v>0</v>
      </c>
      <c r="J37" s="192"/>
      <c r="K37" s="191">
        <v>0</v>
      </c>
      <c r="L37" s="192"/>
      <c r="M37" s="204">
        <f t="shared" si="1"/>
        <v>0</v>
      </c>
      <c r="N37" s="205"/>
      <c r="O37" s="191">
        <v>0</v>
      </c>
      <c r="P37" s="192"/>
      <c r="Q37" s="191">
        <v>0</v>
      </c>
      <c r="R37" s="192"/>
      <c r="S37" s="191">
        <v>0</v>
      </c>
      <c r="T37" s="192"/>
      <c r="U37" s="204">
        <f t="shared" si="2"/>
        <v>0</v>
      </c>
      <c r="V37" s="205"/>
      <c r="W37" s="73">
        <f t="shared" si="3"/>
        <v>0</v>
      </c>
      <c r="X37" s="86"/>
      <c r="Y37" s="184">
        <v>0</v>
      </c>
      <c r="Z37" s="184"/>
      <c r="AA37" s="189">
        <v>0</v>
      </c>
      <c r="AB37" s="185"/>
      <c r="AC37" s="189">
        <v>0</v>
      </c>
      <c r="AD37" s="184"/>
      <c r="AE37" s="184">
        <v>0</v>
      </c>
      <c r="AF37" s="184"/>
      <c r="AG37" s="184">
        <v>0</v>
      </c>
      <c r="AH37" s="184"/>
      <c r="AI37" s="184">
        <v>0</v>
      </c>
      <c r="AJ37" s="185"/>
      <c r="AK37" s="189">
        <v>0</v>
      </c>
      <c r="AL37" s="185"/>
      <c r="AM37" s="189">
        <v>0</v>
      </c>
      <c r="AN37" s="184"/>
      <c r="AO37" s="184">
        <v>0</v>
      </c>
      <c r="AP37" s="184"/>
      <c r="AQ37" s="184">
        <v>0</v>
      </c>
      <c r="AR37" s="184"/>
      <c r="AS37" s="184">
        <v>0</v>
      </c>
      <c r="AT37" s="184"/>
      <c r="AU37" s="184">
        <v>0</v>
      </c>
      <c r="AV37" s="184"/>
      <c r="AW37" s="184">
        <v>0</v>
      </c>
      <c r="AX37" s="184"/>
      <c r="AY37" s="184">
        <v>0</v>
      </c>
      <c r="AZ37" s="184"/>
      <c r="BA37" s="184">
        <v>0</v>
      </c>
      <c r="BB37" s="184"/>
      <c r="BC37" s="184">
        <v>0</v>
      </c>
      <c r="BD37" s="184"/>
      <c r="BE37" s="184">
        <v>0</v>
      </c>
      <c r="BF37" s="184"/>
      <c r="BG37" s="184">
        <v>0</v>
      </c>
      <c r="BH37" s="184"/>
      <c r="BI37" s="184">
        <v>0</v>
      </c>
      <c r="BJ37" s="184"/>
      <c r="BK37" s="184">
        <v>0</v>
      </c>
      <c r="BL37" s="185"/>
      <c r="BM37" s="74">
        <f t="shared" si="4"/>
        <v>0</v>
      </c>
      <c r="BN37" s="38"/>
      <c r="BO37" s="37"/>
      <c r="BP37" s="202">
        <v>3723</v>
      </c>
      <c r="BQ37" s="294"/>
      <c r="BR37" s="87"/>
      <c r="BS37" s="88"/>
      <c r="BT37" s="87"/>
      <c r="BU37" s="288">
        <v>0</v>
      </c>
      <c r="BV37" s="290"/>
      <c r="BW37" s="182">
        <v>-3377</v>
      </c>
      <c r="BX37" s="182"/>
      <c r="BY37" s="182">
        <v>-345</v>
      </c>
      <c r="BZ37" s="182"/>
      <c r="CA37" s="182">
        <v>0</v>
      </c>
      <c r="CB37" s="182"/>
      <c r="CC37" s="182">
        <v>0</v>
      </c>
      <c r="CD37" s="182"/>
      <c r="CE37" s="292">
        <v>-1</v>
      </c>
      <c r="CF37" s="293"/>
      <c r="CG37" s="286">
        <v>0</v>
      </c>
      <c r="CH37" s="287"/>
      <c r="CI37" s="288">
        <v>0</v>
      </c>
      <c r="CJ37" s="287"/>
      <c r="CK37" s="284">
        <v>0</v>
      </c>
      <c r="CL37" s="285"/>
      <c r="CM37" s="177">
        <v>0</v>
      </c>
      <c r="CN37" s="178"/>
      <c r="CO37" s="75">
        <f t="shared" si="5"/>
        <v>0</v>
      </c>
      <c r="CP37" s="177">
        <v>0</v>
      </c>
      <c r="CQ37" s="178"/>
      <c r="CR37" s="177">
        <v>0</v>
      </c>
      <c r="CS37" s="178"/>
      <c r="CT37" s="200"/>
      <c r="CU37" s="201"/>
      <c r="CV37" s="87"/>
      <c r="CW37" s="169">
        <v>0</v>
      </c>
      <c r="CX37" s="169"/>
      <c r="CY37" s="169">
        <v>0</v>
      </c>
      <c r="CZ37" s="169"/>
      <c r="DA37" s="169">
        <v>0</v>
      </c>
      <c r="DB37" s="169"/>
      <c r="DC37" s="169">
        <v>0</v>
      </c>
      <c r="DD37" s="169"/>
      <c r="DE37" s="198">
        <f t="shared" si="6"/>
        <v>0</v>
      </c>
      <c r="DF37" s="291"/>
      <c r="DG37" s="87"/>
      <c r="DH37" s="172">
        <v>0</v>
      </c>
      <c r="DI37" s="173"/>
      <c r="DJ37" s="172">
        <v>0</v>
      </c>
      <c r="DK37" s="173"/>
      <c r="DL37" s="91">
        <f t="shared" si="0"/>
        <v>0</v>
      </c>
      <c r="DM37" s="86"/>
      <c r="DN37" s="174"/>
      <c r="DO37" s="175"/>
      <c r="DP37" s="175"/>
      <c r="DQ37" s="176"/>
      <c r="DR37" s="39"/>
      <c r="DS37" s="128"/>
      <c r="DT37" s="39"/>
      <c r="DU37" s="43">
        <v>15</v>
      </c>
      <c r="DV37" s="119" t="s">
        <v>301</v>
      </c>
    </row>
    <row r="38" spans="1:126" ht="15" customHeight="1" x14ac:dyDescent="0.3">
      <c r="A38" s="121" t="s">
        <v>215</v>
      </c>
      <c r="B38" s="122"/>
      <c r="C38" s="45">
        <v>16</v>
      </c>
      <c r="D38" s="25"/>
      <c r="E38" s="191">
        <v>0</v>
      </c>
      <c r="F38" s="192"/>
      <c r="G38" s="191">
        <v>0</v>
      </c>
      <c r="H38" s="192"/>
      <c r="I38" s="191">
        <v>0</v>
      </c>
      <c r="J38" s="192"/>
      <c r="K38" s="191">
        <v>0</v>
      </c>
      <c r="L38" s="192"/>
      <c r="M38" s="274">
        <f>SUM(E38:L38)</f>
        <v>0</v>
      </c>
      <c r="N38" s="275"/>
      <c r="O38" s="191">
        <v>0</v>
      </c>
      <c r="P38" s="192"/>
      <c r="Q38" s="191">
        <v>0</v>
      </c>
      <c r="R38" s="192"/>
      <c r="S38" s="191">
        <v>0</v>
      </c>
      <c r="T38" s="192"/>
      <c r="U38" s="274">
        <f t="shared" si="2"/>
        <v>0</v>
      </c>
      <c r="V38" s="275"/>
      <c r="W38" s="158">
        <f t="shared" si="3"/>
        <v>0</v>
      </c>
      <c r="X38" s="86"/>
      <c r="Y38" s="184">
        <v>0</v>
      </c>
      <c r="Z38" s="184"/>
      <c r="AA38" s="189">
        <v>0</v>
      </c>
      <c r="AB38" s="185"/>
      <c r="AC38" s="189">
        <v>0</v>
      </c>
      <c r="AD38" s="184"/>
      <c r="AE38" s="184">
        <v>0</v>
      </c>
      <c r="AF38" s="184"/>
      <c r="AG38" s="184">
        <v>0</v>
      </c>
      <c r="AH38" s="184"/>
      <c r="AI38" s="184">
        <v>0</v>
      </c>
      <c r="AJ38" s="185"/>
      <c r="AK38" s="189">
        <v>0</v>
      </c>
      <c r="AL38" s="185"/>
      <c r="AM38" s="189">
        <v>782</v>
      </c>
      <c r="AN38" s="184"/>
      <c r="AO38" s="184">
        <v>0</v>
      </c>
      <c r="AP38" s="184"/>
      <c r="AQ38" s="184">
        <v>0</v>
      </c>
      <c r="AR38" s="184"/>
      <c r="AS38" s="184">
        <v>0</v>
      </c>
      <c r="AT38" s="184"/>
      <c r="AU38" s="184">
        <v>0</v>
      </c>
      <c r="AV38" s="184"/>
      <c r="AW38" s="184">
        <v>0</v>
      </c>
      <c r="AX38" s="184"/>
      <c r="AY38" s="184">
        <v>0</v>
      </c>
      <c r="AZ38" s="184"/>
      <c r="BA38" s="184">
        <v>0</v>
      </c>
      <c r="BB38" s="184"/>
      <c r="BC38" s="184">
        <v>0</v>
      </c>
      <c r="BD38" s="184"/>
      <c r="BE38" s="184">
        <v>0</v>
      </c>
      <c r="BF38" s="184"/>
      <c r="BG38" s="184">
        <v>0</v>
      </c>
      <c r="BH38" s="184"/>
      <c r="BI38" s="184">
        <v>0</v>
      </c>
      <c r="BJ38" s="184"/>
      <c r="BK38" s="184">
        <v>0</v>
      </c>
      <c r="BL38" s="185"/>
      <c r="BM38" s="146">
        <f t="shared" si="4"/>
        <v>782</v>
      </c>
      <c r="BN38" s="46"/>
      <c r="BO38" s="37"/>
      <c r="BP38" s="186">
        <v>0</v>
      </c>
      <c r="BQ38" s="289"/>
      <c r="BR38" s="87"/>
      <c r="BS38" s="88"/>
      <c r="BT38" s="87"/>
      <c r="BU38" s="288">
        <v>0</v>
      </c>
      <c r="BV38" s="290"/>
      <c r="BW38" s="182">
        <v>0</v>
      </c>
      <c r="BX38" s="182"/>
      <c r="BY38" s="181">
        <v>0</v>
      </c>
      <c r="BZ38" s="182"/>
      <c r="CA38" s="181">
        <v>0</v>
      </c>
      <c r="CB38" s="182"/>
      <c r="CC38" s="181">
        <v>0</v>
      </c>
      <c r="CD38" s="182"/>
      <c r="CE38" s="181">
        <v>0</v>
      </c>
      <c r="CF38" s="182"/>
      <c r="CG38" s="286">
        <v>0</v>
      </c>
      <c r="CH38" s="287"/>
      <c r="CI38" s="288">
        <v>0</v>
      </c>
      <c r="CJ38" s="287"/>
      <c r="CK38" s="284">
        <v>0</v>
      </c>
      <c r="CL38" s="285"/>
      <c r="CM38" s="177">
        <v>0</v>
      </c>
      <c r="CN38" s="178"/>
      <c r="CO38" s="163">
        <f>SUM(CG38:CN38)</f>
        <v>0</v>
      </c>
      <c r="CP38" s="177">
        <v>0</v>
      </c>
      <c r="CQ38" s="178"/>
      <c r="CR38" s="177">
        <v>0</v>
      </c>
      <c r="CS38" s="178"/>
      <c r="CT38" s="179"/>
      <c r="CU38" s="180"/>
      <c r="CV38" s="87"/>
      <c r="CW38" s="169">
        <v>-15511</v>
      </c>
      <c r="CX38" s="169"/>
      <c r="CY38" s="169">
        <v>3103</v>
      </c>
      <c r="CZ38" s="169"/>
      <c r="DA38" s="169">
        <v>-582</v>
      </c>
      <c r="DB38" s="169"/>
      <c r="DC38" s="169">
        <v>0</v>
      </c>
      <c r="DD38" s="169"/>
      <c r="DE38" s="170">
        <f>SUM(CW38:DD38)</f>
        <v>-12990</v>
      </c>
      <c r="DF38" s="171"/>
      <c r="DG38" s="87"/>
      <c r="DH38" s="172">
        <v>0</v>
      </c>
      <c r="DI38" s="173"/>
      <c r="DJ38" s="172">
        <v>0</v>
      </c>
      <c r="DK38" s="173"/>
      <c r="DL38" s="47">
        <f t="shared" si="0"/>
        <v>0</v>
      </c>
      <c r="DM38" s="86"/>
      <c r="DN38" s="174"/>
      <c r="DO38" s="175"/>
      <c r="DP38" s="175"/>
      <c r="DQ38" s="176"/>
      <c r="DR38" s="39"/>
      <c r="DS38" s="128"/>
      <c r="DT38" s="39"/>
      <c r="DU38" s="45">
        <v>16</v>
      </c>
      <c r="DV38" s="123" t="s">
        <v>216</v>
      </c>
    </row>
    <row r="39" spans="1:126" ht="5.0999999999999996" customHeight="1" x14ac:dyDescent="0.3">
      <c r="C39" s="25"/>
      <c r="D39" s="25"/>
      <c r="E39" s="39"/>
      <c r="F39" s="39"/>
      <c r="G39" s="39"/>
      <c r="H39" s="39"/>
      <c r="I39" s="39"/>
      <c r="J39" s="39"/>
      <c r="K39" s="39"/>
      <c r="L39" s="39"/>
      <c r="M39" s="48"/>
      <c r="N39" s="48"/>
      <c r="O39" s="39"/>
      <c r="P39" s="39"/>
      <c r="Q39" s="39"/>
      <c r="R39" s="39"/>
      <c r="S39" s="39"/>
      <c r="T39" s="39"/>
      <c r="U39" s="48"/>
      <c r="V39" s="48"/>
      <c r="W39" s="48"/>
      <c r="X39" s="86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48"/>
      <c r="BN39" s="48"/>
      <c r="BO39" s="37"/>
      <c r="BP39" s="87"/>
      <c r="BQ39" s="87"/>
      <c r="BR39" s="87"/>
      <c r="BS39" s="89"/>
      <c r="BT39" s="87"/>
      <c r="BU39" s="87"/>
      <c r="BV39" s="87"/>
      <c r="BW39" s="87"/>
      <c r="BX39" s="87"/>
      <c r="BY39" s="87"/>
      <c r="BZ39" s="87"/>
      <c r="CA39" s="39"/>
      <c r="CB39" s="39"/>
      <c r="CC39" s="39"/>
      <c r="CD39" s="39"/>
      <c r="CE39" s="87"/>
      <c r="CF39" s="87"/>
      <c r="CG39" s="87"/>
      <c r="CH39" s="87"/>
      <c r="CI39" s="87"/>
      <c r="CJ39" s="87"/>
      <c r="CK39" s="87"/>
      <c r="CL39" s="87"/>
      <c r="CM39" s="39"/>
      <c r="CN39" s="39"/>
      <c r="CO39" s="48"/>
      <c r="CP39" s="39"/>
      <c r="CQ39" s="39"/>
      <c r="CR39" s="39"/>
      <c r="CS39" s="39"/>
      <c r="CT39" s="89"/>
      <c r="CU39" s="89"/>
      <c r="CV39" s="87"/>
      <c r="CW39" s="39"/>
      <c r="CX39" s="39"/>
      <c r="CY39" s="39"/>
      <c r="CZ39" s="39"/>
      <c r="DA39" s="39"/>
      <c r="DB39" s="39"/>
      <c r="DC39" s="39"/>
      <c r="DD39" s="39"/>
      <c r="DE39" s="48"/>
      <c r="DF39" s="48"/>
      <c r="DG39" s="87"/>
      <c r="DH39" s="39"/>
      <c r="DI39" s="39"/>
      <c r="DJ39" s="39"/>
      <c r="DK39" s="39"/>
      <c r="DL39" s="48"/>
      <c r="DM39" s="86"/>
      <c r="DN39" s="39"/>
      <c r="DO39" s="39"/>
      <c r="DP39" s="39"/>
      <c r="DQ39" s="39"/>
      <c r="DR39" s="39"/>
      <c r="DS39" s="49"/>
      <c r="DT39" s="39"/>
      <c r="DU39" s="25"/>
      <c r="DV39" s="96"/>
    </row>
    <row r="40" spans="1:126" s="5" customFormat="1" ht="19.5" thickBot="1" x14ac:dyDescent="0.35">
      <c r="A40" s="133" t="s">
        <v>217</v>
      </c>
      <c r="B40" s="134"/>
      <c r="C40" s="69">
        <v>17</v>
      </c>
      <c r="D40" s="70"/>
      <c r="E40" s="260">
        <f>+E38+E30+E29+E28</f>
        <v>0</v>
      </c>
      <c r="F40" s="257"/>
      <c r="G40" s="257">
        <f>+G38+G30+G29+G28</f>
        <v>-5436</v>
      </c>
      <c r="H40" s="257"/>
      <c r="I40" s="257">
        <f>+I38+I30+I29+I28</f>
        <v>0</v>
      </c>
      <c r="J40" s="257"/>
      <c r="K40" s="257">
        <f>+K38+K30+K29+K28</f>
        <v>-891</v>
      </c>
      <c r="L40" s="257"/>
      <c r="M40" s="258">
        <f>+M38+M30+M29+M28</f>
        <v>-6327</v>
      </c>
      <c r="N40" s="259"/>
      <c r="O40" s="257">
        <f>+O38+O30+O29+O28</f>
        <v>-16406</v>
      </c>
      <c r="P40" s="257"/>
      <c r="Q40" s="257">
        <f>+Q38+Q30+Q29+Q28</f>
        <v>0</v>
      </c>
      <c r="R40" s="257"/>
      <c r="S40" s="257">
        <f>+S38+S30+S29+S28</f>
        <v>0</v>
      </c>
      <c r="T40" s="257"/>
      <c r="U40" s="258">
        <f>+U38+U30+U29+U28</f>
        <v>-16406</v>
      </c>
      <c r="V40" s="259"/>
      <c r="W40" s="50">
        <f>+W38+W30+W29+W28</f>
        <v>-22733</v>
      </c>
      <c r="X40" s="48"/>
      <c r="Y40" s="252">
        <f>+Y38+Y30+Y29+Y28</f>
        <v>-63551</v>
      </c>
      <c r="Z40" s="252"/>
      <c r="AA40" s="256">
        <f>+AA38+AA30+AA29+AA28</f>
        <v>-402</v>
      </c>
      <c r="AB40" s="255"/>
      <c r="AC40" s="256">
        <f>+AC38+AC30+AC29+AC28</f>
        <v>-1102846</v>
      </c>
      <c r="AD40" s="252"/>
      <c r="AE40" s="252">
        <f>+AE38+AE30+AE29+AE28</f>
        <v>-527096</v>
      </c>
      <c r="AF40" s="252"/>
      <c r="AG40" s="252">
        <f>+AG38+AG30+AG29+AG28</f>
        <v>279962</v>
      </c>
      <c r="AH40" s="252"/>
      <c r="AI40" s="252">
        <f>+AI38+AI30+AI29+AI28</f>
        <v>74017</v>
      </c>
      <c r="AJ40" s="255"/>
      <c r="AK40" s="256">
        <f>+AK38+AK30+AK29+AK28</f>
        <v>1134</v>
      </c>
      <c r="AL40" s="255"/>
      <c r="AM40" s="252">
        <f>+AM28+AM29+AM30+AM38</f>
        <v>10590</v>
      </c>
      <c r="AN40" s="252"/>
      <c r="AO40" s="252">
        <f>+AO28+AO29+AO30+AO38</f>
        <v>1410</v>
      </c>
      <c r="AP40" s="252"/>
      <c r="AQ40" s="252">
        <f>+AQ28+AQ29+AQ30+AQ38</f>
        <v>618</v>
      </c>
      <c r="AR40" s="252"/>
      <c r="AS40" s="252">
        <f>+AS28+AS29+AS30+AS38</f>
        <v>4068</v>
      </c>
      <c r="AT40" s="252"/>
      <c r="AU40" s="252">
        <f>+AU28+AU29+AU30+AU38</f>
        <v>4048</v>
      </c>
      <c r="AV40" s="252"/>
      <c r="AW40" s="252">
        <f>+AW28+AW29+AW30+AW38</f>
        <v>1660</v>
      </c>
      <c r="AX40" s="252"/>
      <c r="AY40" s="252">
        <f>+AY28+AY29+AY30+AY38</f>
        <v>325</v>
      </c>
      <c r="AZ40" s="252"/>
      <c r="BA40" s="252">
        <f>+BA28+BA29+BA30+BA38</f>
        <v>7019</v>
      </c>
      <c r="BB40" s="252"/>
      <c r="BC40" s="252">
        <f>+BC28+BC29+BC30+BC38</f>
        <v>2223</v>
      </c>
      <c r="BD40" s="252"/>
      <c r="BE40" s="252">
        <f>+BE28+BE29+BE30+BE38</f>
        <v>26885</v>
      </c>
      <c r="BF40" s="252"/>
      <c r="BG40" s="252">
        <f>+BG28+BG29+BG30+BG38</f>
        <v>0</v>
      </c>
      <c r="BH40" s="252"/>
      <c r="BI40" s="252">
        <f>+BI28+BI29+BI30+BI38</f>
        <v>5586</v>
      </c>
      <c r="BJ40" s="252"/>
      <c r="BK40" s="252">
        <f>+BK28+BK29+BK30+BK38</f>
        <v>1360</v>
      </c>
      <c r="BL40" s="252"/>
      <c r="BM40" s="51">
        <f>+BM28+BM29+BM30+BM38</f>
        <v>65792</v>
      </c>
      <c r="BN40" s="51"/>
      <c r="BO40" s="48"/>
      <c r="BP40" s="253">
        <f>+BP28+BP29+BP30+BP38</f>
        <v>187640</v>
      </c>
      <c r="BQ40" s="271"/>
      <c r="BR40" s="48"/>
      <c r="BS40" s="52"/>
      <c r="BT40" s="48"/>
      <c r="BU40" s="283">
        <f>+BU38+BU30+BU29+BU28</f>
        <v>0</v>
      </c>
      <c r="BV40" s="250"/>
      <c r="BW40" s="249">
        <f>+BW38+BW30+BW29+BW28</f>
        <v>-3377</v>
      </c>
      <c r="BX40" s="249"/>
      <c r="BY40" s="249">
        <f>+BY38+BY30+BY29+BY28</f>
        <v>-345</v>
      </c>
      <c r="BZ40" s="249"/>
      <c r="CA40" s="249">
        <f>+CA38+CA30+CA29+CA28</f>
        <v>-312</v>
      </c>
      <c r="CB40" s="249"/>
      <c r="CC40" s="249">
        <f>+CC38+CC30+CC29+CC28</f>
        <v>-3339</v>
      </c>
      <c r="CD40" s="249"/>
      <c r="CE40" s="282">
        <f>+CE38+CE30+CE29+CE28</f>
        <v>-1</v>
      </c>
      <c r="CF40" s="282"/>
      <c r="CG40" s="248">
        <f>+CG38+CG30+CG29+CG28</f>
        <v>0</v>
      </c>
      <c r="CH40" s="249"/>
      <c r="CI40" s="249">
        <f>+CI28+CI29+CI30+CI38</f>
        <v>-2354</v>
      </c>
      <c r="CJ40" s="249"/>
      <c r="CK40" s="249">
        <f>+CK28+CK29+CK30+CK38</f>
        <v>-17856</v>
      </c>
      <c r="CL40" s="249"/>
      <c r="CM40" s="249">
        <f>+CM28+CM29+CM30+CM38</f>
        <v>-17887</v>
      </c>
      <c r="CN40" s="250"/>
      <c r="CO40" s="53">
        <f>+CO28+CO29+CO30+CO38</f>
        <v>-38097</v>
      </c>
      <c r="CP40" s="249">
        <f>+CP28+CP29+CP30+CP38</f>
        <v>-251</v>
      </c>
      <c r="CQ40" s="249"/>
      <c r="CR40" s="249">
        <f>+CR38+CR30+CR29+CR28</f>
        <v>-395550226</v>
      </c>
      <c r="CS40" s="249"/>
      <c r="CT40" s="244"/>
      <c r="CU40" s="245"/>
      <c r="CV40" s="48"/>
      <c r="CW40" s="281">
        <f>+CW38+CW30+CW29+CW28</f>
        <v>-15511</v>
      </c>
      <c r="CX40" s="278"/>
      <c r="CY40" s="278">
        <f>+CY38+CY30+CY29+CY28</f>
        <v>3103</v>
      </c>
      <c r="CZ40" s="278"/>
      <c r="DA40" s="278">
        <f>+DA38+DA30+DA29+DA28</f>
        <v>-582</v>
      </c>
      <c r="DB40" s="278"/>
      <c r="DC40" s="278">
        <f>+DC38+DC30+DC29+DC28</f>
        <v>0</v>
      </c>
      <c r="DD40" s="278"/>
      <c r="DE40" s="279">
        <f>+DE28+DE29+DE30+DE38</f>
        <v>-12990</v>
      </c>
      <c r="DF40" s="280"/>
      <c r="DG40" s="48"/>
      <c r="DH40" s="239">
        <f>+DH38+DH30+DH29+DH28</f>
        <v>-1331</v>
      </c>
      <c r="DI40" s="240"/>
      <c r="DJ40" s="240">
        <f>+DJ38+DJ30+DJ29+DJ28</f>
        <v>-1233</v>
      </c>
      <c r="DK40" s="240"/>
      <c r="DL40" s="54">
        <f>SUM(DH40:DK40)</f>
        <v>-2564</v>
      </c>
      <c r="DM40" s="48"/>
      <c r="DN40" s="241">
        <f>+DN38+DN28+DN29+DN30</f>
        <v>-9290708</v>
      </c>
      <c r="DO40" s="242"/>
      <c r="DP40" s="242"/>
      <c r="DQ40" s="243"/>
      <c r="DR40" s="48"/>
      <c r="DS40" s="52"/>
      <c r="DT40" s="48"/>
      <c r="DU40" s="69">
        <v>17</v>
      </c>
      <c r="DV40" s="135" t="s">
        <v>218</v>
      </c>
    </row>
    <row r="41" spans="1:126" s="5" customFormat="1" ht="5.0999999999999996" customHeight="1" thickTop="1" x14ac:dyDescent="0.3">
      <c r="C41" s="26"/>
      <c r="D41" s="26"/>
      <c r="E41" s="37"/>
      <c r="F41" s="37"/>
      <c r="G41" s="37"/>
      <c r="H41" s="37"/>
      <c r="I41" s="37"/>
      <c r="J41" s="37"/>
      <c r="K41" s="37"/>
      <c r="L41" s="37"/>
      <c r="M41" s="48"/>
      <c r="N41" s="48"/>
      <c r="O41" s="37"/>
      <c r="P41" s="37"/>
      <c r="Q41" s="37"/>
      <c r="R41" s="37"/>
      <c r="S41" s="37"/>
      <c r="T41" s="37"/>
      <c r="U41" s="48"/>
      <c r="V41" s="48"/>
      <c r="W41" s="48"/>
      <c r="X41" s="86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48"/>
      <c r="BN41" s="48"/>
      <c r="BO41" s="37"/>
      <c r="BP41" s="37"/>
      <c r="BQ41" s="37"/>
      <c r="BR41" s="86"/>
      <c r="BS41" s="90"/>
      <c r="BT41" s="86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48"/>
      <c r="CP41" s="37"/>
      <c r="CQ41" s="37"/>
      <c r="CR41" s="37"/>
      <c r="CS41" s="37"/>
      <c r="CT41" s="90"/>
      <c r="CU41" s="90"/>
      <c r="CV41" s="86"/>
      <c r="CW41" s="37"/>
      <c r="CX41" s="37"/>
      <c r="CY41" s="37"/>
      <c r="CZ41" s="37"/>
      <c r="DA41" s="37"/>
      <c r="DB41" s="37"/>
      <c r="DC41" s="37"/>
      <c r="DD41" s="37"/>
      <c r="DE41" s="48"/>
      <c r="DF41" s="48"/>
      <c r="DG41" s="86"/>
      <c r="DH41" s="37"/>
      <c r="DI41" s="37"/>
      <c r="DJ41" s="37"/>
      <c r="DK41" s="37"/>
      <c r="DL41" s="48"/>
      <c r="DM41" s="86"/>
      <c r="DN41" s="37"/>
      <c r="DO41" s="37"/>
      <c r="DP41" s="37"/>
      <c r="DQ41" s="37"/>
      <c r="DR41" s="37"/>
      <c r="DS41" s="48"/>
      <c r="DT41" s="37"/>
      <c r="DU41" s="26"/>
      <c r="DV41" s="57"/>
    </row>
    <row r="42" spans="1:126" ht="15" customHeight="1" x14ac:dyDescent="0.3">
      <c r="A42" s="112" t="s">
        <v>219</v>
      </c>
      <c r="B42" s="113"/>
      <c r="C42" s="36">
        <v>18</v>
      </c>
      <c r="D42" s="25"/>
      <c r="E42" s="191">
        <v>0</v>
      </c>
      <c r="F42" s="192"/>
      <c r="G42" s="191">
        <v>0</v>
      </c>
      <c r="H42" s="192"/>
      <c r="I42" s="191">
        <v>0</v>
      </c>
      <c r="J42" s="192"/>
      <c r="K42" s="191">
        <v>0</v>
      </c>
      <c r="L42" s="192"/>
      <c r="M42" s="276">
        <f>SUM(E42:L42)</f>
        <v>0</v>
      </c>
      <c r="N42" s="277"/>
      <c r="O42" s="191">
        <v>0</v>
      </c>
      <c r="P42" s="192"/>
      <c r="Q42" s="191">
        <v>0</v>
      </c>
      <c r="R42" s="192"/>
      <c r="S42" s="191">
        <v>0</v>
      </c>
      <c r="T42" s="192"/>
      <c r="U42" s="276">
        <f>SUM(O42:T42)</f>
        <v>0</v>
      </c>
      <c r="V42" s="277"/>
      <c r="W42" s="157">
        <f>+U42+M42</f>
        <v>0</v>
      </c>
      <c r="X42" s="86"/>
      <c r="Y42" s="184">
        <v>0</v>
      </c>
      <c r="Z42" s="184"/>
      <c r="AA42" s="189">
        <v>0</v>
      </c>
      <c r="AB42" s="185"/>
      <c r="AC42" s="189">
        <v>-278794</v>
      </c>
      <c r="AD42" s="184"/>
      <c r="AE42" s="184">
        <v>0</v>
      </c>
      <c r="AF42" s="184"/>
      <c r="AG42" s="184">
        <v>44236</v>
      </c>
      <c r="AH42" s="184"/>
      <c r="AI42" s="184">
        <v>0</v>
      </c>
      <c r="AJ42" s="185"/>
      <c r="AK42" s="189">
        <v>0</v>
      </c>
      <c r="AL42" s="185"/>
      <c r="AM42" s="184">
        <v>-2303</v>
      </c>
      <c r="AN42" s="184"/>
      <c r="AO42" s="184">
        <v>0</v>
      </c>
      <c r="AP42" s="184"/>
      <c r="AQ42" s="184">
        <v>0</v>
      </c>
      <c r="AR42" s="184"/>
      <c r="AS42" s="184">
        <v>0</v>
      </c>
      <c r="AT42" s="184"/>
      <c r="AU42" s="184">
        <v>0</v>
      </c>
      <c r="AV42" s="184"/>
      <c r="AW42" s="184">
        <v>0</v>
      </c>
      <c r="AX42" s="184"/>
      <c r="AY42" s="184">
        <v>0</v>
      </c>
      <c r="AZ42" s="184"/>
      <c r="BA42" s="184">
        <v>0</v>
      </c>
      <c r="BB42" s="184"/>
      <c r="BC42" s="184">
        <v>0</v>
      </c>
      <c r="BD42" s="184"/>
      <c r="BE42" s="184">
        <v>0</v>
      </c>
      <c r="BF42" s="184"/>
      <c r="BG42" s="184">
        <v>0</v>
      </c>
      <c r="BH42" s="184"/>
      <c r="BI42" s="184">
        <v>0</v>
      </c>
      <c r="BJ42" s="184"/>
      <c r="BK42" s="184">
        <v>0</v>
      </c>
      <c r="BL42" s="184"/>
      <c r="BM42" s="74">
        <f>SUM(AM42:BL42)</f>
        <v>-2303</v>
      </c>
      <c r="BN42" s="38"/>
      <c r="BO42" s="37"/>
      <c r="BP42" s="272">
        <v>-3300</v>
      </c>
      <c r="BQ42" s="273"/>
      <c r="BR42" s="87"/>
      <c r="BS42" s="88"/>
      <c r="BT42" s="87"/>
      <c r="BU42" s="181">
        <v>0</v>
      </c>
      <c r="BV42" s="188"/>
      <c r="BW42" s="182">
        <v>0</v>
      </c>
      <c r="BX42" s="182"/>
      <c r="BY42" s="181">
        <v>0</v>
      </c>
      <c r="BZ42" s="182"/>
      <c r="CA42" s="181">
        <v>0</v>
      </c>
      <c r="CB42" s="182"/>
      <c r="CC42" s="181">
        <v>0</v>
      </c>
      <c r="CD42" s="182"/>
      <c r="CE42" s="181">
        <v>0</v>
      </c>
      <c r="CF42" s="229"/>
      <c r="CG42" s="182">
        <v>0</v>
      </c>
      <c r="CH42" s="182"/>
      <c r="CI42" s="181">
        <v>0</v>
      </c>
      <c r="CJ42" s="182"/>
      <c r="CK42" s="181">
        <v>0</v>
      </c>
      <c r="CL42" s="182"/>
      <c r="CM42" s="181">
        <v>0</v>
      </c>
      <c r="CN42" s="182"/>
      <c r="CO42" s="162">
        <f>SUM(CK42:CN42)</f>
        <v>0</v>
      </c>
      <c r="CP42" s="177">
        <v>0</v>
      </c>
      <c r="CQ42" s="178"/>
      <c r="CR42" s="177">
        <v>0</v>
      </c>
      <c r="CS42" s="178"/>
      <c r="CT42" s="235"/>
      <c r="CU42" s="236"/>
      <c r="CV42" s="87"/>
      <c r="CW42" s="169">
        <v>0</v>
      </c>
      <c r="CX42" s="169"/>
      <c r="CY42" s="169">
        <v>0</v>
      </c>
      <c r="CZ42" s="169"/>
      <c r="DA42" s="169">
        <v>0</v>
      </c>
      <c r="DB42" s="169"/>
      <c r="DC42" s="169">
        <v>0</v>
      </c>
      <c r="DD42" s="169"/>
      <c r="DE42" s="233">
        <f>SUM(CW42:DD42)</f>
        <v>0</v>
      </c>
      <c r="DF42" s="234"/>
      <c r="DG42" s="87"/>
      <c r="DH42" s="172">
        <v>0</v>
      </c>
      <c r="DI42" s="173"/>
      <c r="DJ42" s="172">
        <v>0</v>
      </c>
      <c r="DK42" s="173"/>
      <c r="DL42" s="41">
        <f>SUM(DH42:DK42)</f>
        <v>0</v>
      </c>
      <c r="DM42" s="86"/>
      <c r="DN42" s="174">
        <v>0</v>
      </c>
      <c r="DO42" s="175"/>
      <c r="DP42" s="175"/>
      <c r="DQ42" s="176"/>
      <c r="DR42" s="39"/>
      <c r="DS42" s="128"/>
      <c r="DT42" s="39"/>
      <c r="DU42" s="36">
        <v>18</v>
      </c>
      <c r="DV42" s="115" t="s">
        <v>220</v>
      </c>
    </row>
    <row r="43" spans="1:126" ht="15" customHeight="1" x14ac:dyDescent="0.3">
      <c r="A43" s="121" t="s">
        <v>221</v>
      </c>
      <c r="B43" s="122"/>
      <c r="C43" s="45">
        <v>19</v>
      </c>
      <c r="D43" s="25"/>
      <c r="E43" s="191">
        <v>0</v>
      </c>
      <c r="F43" s="192"/>
      <c r="G43" s="191">
        <v>0</v>
      </c>
      <c r="H43" s="192"/>
      <c r="I43" s="191">
        <v>0</v>
      </c>
      <c r="J43" s="192"/>
      <c r="K43" s="191">
        <v>0</v>
      </c>
      <c r="L43" s="192"/>
      <c r="M43" s="274">
        <f>SUM(E43:L43)</f>
        <v>0</v>
      </c>
      <c r="N43" s="275"/>
      <c r="O43" s="191">
        <v>0</v>
      </c>
      <c r="P43" s="192"/>
      <c r="Q43" s="191">
        <v>0</v>
      </c>
      <c r="R43" s="192"/>
      <c r="S43" s="191">
        <v>0</v>
      </c>
      <c r="T43" s="192"/>
      <c r="U43" s="274">
        <f>SUM(O43:T43)</f>
        <v>0</v>
      </c>
      <c r="V43" s="275"/>
      <c r="W43" s="158">
        <f>+U43+M43</f>
        <v>0</v>
      </c>
      <c r="X43" s="86"/>
      <c r="Y43" s="184">
        <v>-227</v>
      </c>
      <c r="Z43" s="184"/>
      <c r="AA43" s="189">
        <v>0</v>
      </c>
      <c r="AB43" s="185"/>
      <c r="AC43" s="189">
        <v>0</v>
      </c>
      <c r="AD43" s="184"/>
      <c r="AE43" s="184">
        <v>0</v>
      </c>
      <c r="AF43" s="184"/>
      <c r="AG43" s="184">
        <v>0</v>
      </c>
      <c r="AH43" s="184"/>
      <c r="AI43" s="184">
        <v>0</v>
      </c>
      <c r="AJ43" s="185"/>
      <c r="AK43" s="189">
        <v>0</v>
      </c>
      <c r="AL43" s="185"/>
      <c r="AM43" s="189"/>
      <c r="AN43" s="184"/>
      <c r="AO43" s="184">
        <v>0</v>
      </c>
      <c r="AP43" s="184"/>
      <c r="AQ43" s="184">
        <v>0</v>
      </c>
      <c r="AR43" s="184"/>
      <c r="AS43" s="184">
        <v>0</v>
      </c>
      <c r="AT43" s="184"/>
      <c r="AU43" s="184">
        <v>0</v>
      </c>
      <c r="AV43" s="184"/>
      <c r="AW43" s="184">
        <v>0</v>
      </c>
      <c r="AX43" s="184"/>
      <c r="AY43" s="184">
        <v>0</v>
      </c>
      <c r="AZ43" s="184"/>
      <c r="BA43" s="184">
        <v>0</v>
      </c>
      <c r="BB43" s="184"/>
      <c r="BC43" s="184">
        <v>0</v>
      </c>
      <c r="BD43" s="184"/>
      <c r="BE43" s="184">
        <v>0</v>
      </c>
      <c r="BF43" s="184"/>
      <c r="BG43" s="184">
        <v>0</v>
      </c>
      <c r="BH43" s="184"/>
      <c r="BI43" s="184">
        <v>0</v>
      </c>
      <c r="BJ43" s="184"/>
      <c r="BK43" s="184">
        <v>0</v>
      </c>
      <c r="BL43" s="184"/>
      <c r="BM43" s="146">
        <f>SUM(AM43:BL43)</f>
        <v>0</v>
      </c>
      <c r="BN43" s="46"/>
      <c r="BO43" s="37"/>
      <c r="BP43" s="272">
        <v>-12225</v>
      </c>
      <c r="BQ43" s="273"/>
      <c r="BR43" s="87"/>
      <c r="BS43" s="88"/>
      <c r="BT43" s="87"/>
      <c r="BU43" s="181">
        <v>0</v>
      </c>
      <c r="BV43" s="188"/>
      <c r="BW43" s="182">
        <v>0</v>
      </c>
      <c r="BX43" s="182"/>
      <c r="BY43" s="181">
        <v>0</v>
      </c>
      <c r="BZ43" s="182"/>
      <c r="CA43" s="181">
        <v>0</v>
      </c>
      <c r="CB43" s="182"/>
      <c r="CC43" s="181">
        <v>0</v>
      </c>
      <c r="CD43" s="182"/>
      <c r="CE43" s="181">
        <v>0</v>
      </c>
      <c r="CF43" s="229"/>
      <c r="CG43" s="182">
        <v>0</v>
      </c>
      <c r="CH43" s="182"/>
      <c r="CI43" s="181">
        <v>0</v>
      </c>
      <c r="CJ43" s="182"/>
      <c r="CK43" s="181">
        <v>0</v>
      </c>
      <c r="CL43" s="182"/>
      <c r="CM43" s="181">
        <v>0</v>
      </c>
      <c r="CN43" s="182"/>
      <c r="CO43" s="163">
        <f>SUM(CK43:CN43)</f>
        <v>0</v>
      </c>
      <c r="CP43" s="177">
        <v>0</v>
      </c>
      <c r="CQ43" s="178"/>
      <c r="CR43" s="177">
        <v>0</v>
      </c>
      <c r="CS43" s="178"/>
      <c r="CT43" s="179"/>
      <c r="CU43" s="180"/>
      <c r="CV43" s="87"/>
      <c r="CW43" s="169">
        <v>0</v>
      </c>
      <c r="CX43" s="169"/>
      <c r="CY43" s="169">
        <v>0</v>
      </c>
      <c r="CZ43" s="169"/>
      <c r="DA43" s="169">
        <v>0</v>
      </c>
      <c r="DB43" s="169"/>
      <c r="DC43" s="169">
        <v>0</v>
      </c>
      <c r="DD43" s="169"/>
      <c r="DE43" s="170">
        <f>SUM(CW43:DD43)</f>
        <v>0</v>
      </c>
      <c r="DF43" s="171"/>
      <c r="DG43" s="87"/>
      <c r="DH43" s="172">
        <v>0</v>
      </c>
      <c r="DI43" s="173"/>
      <c r="DJ43" s="172">
        <v>0</v>
      </c>
      <c r="DK43" s="173"/>
      <c r="DL43" s="47">
        <f>SUM(DH43:DK43)</f>
        <v>0</v>
      </c>
      <c r="DM43" s="86"/>
      <c r="DN43" s="174">
        <v>0</v>
      </c>
      <c r="DO43" s="175"/>
      <c r="DP43" s="175"/>
      <c r="DQ43" s="176"/>
      <c r="DR43" s="39"/>
      <c r="DS43" s="120"/>
      <c r="DT43" s="39"/>
      <c r="DU43" s="45">
        <v>19</v>
      </c>
      <c r="DV43" s="123" t="s">
        <v>222</v>
      </c>
    </row>
    <row r="44" spans="1:126" ht="5.0999999999999996" customHeight="1" x14ac:dyDescent="0.3">
      <c r="C44" s="25"/>
      <c r="D44" s="25"/>
      <c r="E44" s="39"/>
      <c r="F44" s="39"/>
      <c r="G44" s="39"/>
      <c r="H44" s="39"/>
      <c r="I44" s="39"/>
      <c r="J44" s="39"/>
      <c r="K44" s="39"/>
      <c r="L44" s="39"/>
      <c r="M44" s="48"/>
      <c r="N44" s="48"/>
      <c r="O44" s="39"/>
      <c r="P44" s="39"/>
      <c r="Q44" s="39"/>
      <c r="R44" s="39"/>
      <c r="S44" s="39"/>
      <c r="T44" s="39"/>
      <c r="U44" s="48"/>
      <c r="V44" s="48"/>
      <c r="W44" s="48"/>
      <c r="X44" s="86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48"/>
      <c r="BN44" s="48"/>
      <c r="BO44" s="37"/>
      <c r="BP44" s="39"/>
      <c r="BQ44" s="39"/>
      <c r="BR44" s="87"/>
      <c r="BS44" s="89"/>
      <c r="BT44" s="87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48"/>
      <c r="CP44" s="39"/>
      <c r="CQ44" s="39"/>
      <c r="CR44" s="39"/>
      <c r="CS44" s="39"/>
      <c r="CT44" s="89"/>
      <c r="CU44" s="89"/>
      <c r="CV44" s="87"/>
      <c r="CW44" s="39"/>
      <c r="CX44" s="39"/>
      <c r="CY44" s="39"/>
      <c r="CZ44" s="39"/>
      <c r="DA44" s="39"/>
      <c r="DB44" s="39"/>
      <c r="DC44" s="39"/>
      <c r="DD44" s="39"/>
      <c r="DE44" s="48"/>
      <c r="DF44" s="48"/>
      <c r="DG44" s="87"/>
      <c r="DH44" s="39"/>
      <c r="DI44" s="39"/>
      <c r="DJ44" s="39"/>
      <c r="DK44" s="39"/>
      <c r="DL44" s="48"/>
      <c r="DM44" s="86"/>
      <c r="DN44" s="39"/>
      <c r="DO44" s="39"/>
      <c r="DP44" s="39"/>
      <c r="DQ44" s="39"/>
      <c r="DR44" s="39"/>
      <c r="DS44" s="49"/>
      <c r="DT44" s="39"/>
      <c r="DU44" s="25"/>
      <c r="DV44" s="96"/>
    </row>
    <row r="45" spans="1:126" s="5" customFormat="1" ht="15" customHeight="1" thickBot="1" x14ac:dyDescent="0.35">
      <c r="A45" s="124" t="s">
        <v>223</v>
      </c>
      <c r="B45" s="125"/>
      <c r="C45" s="69">
        <v>20</v>
      </c>
      <c r="D45" s="70"/>
      <c r="E45" s="260">
        <f>+E47+E49</f>
        <v>80</v>
      </c>
      <c r="F45" s="257"/>
      <c r="G45" s="257">
        <f>+G47+G49</f>
        <v>2432</v>
      </c>
      <c r="H45" s="257"/>
      <c r="I45" s="257">
        <f>+I47+I49</f>
        <v>66</v>
      </c>
      <c r="J45" s="257"/>
      <c r="K45" s="257">
        <f>+K47+K49</f>
        <v>5541</v>
      </c>
      <c r="L45" s="257"/>
      <c r="M45" s="258">
        <f>+M47+M49</f>
        <v>8119</v>
      </c>
      <c r="N45" s="259"/>
      <c r="O45" s="257">
        <f>+O47+O49</f>
        <v>0</v>
      </c>
      <c r="P45" s="257"/>
      <c r="Q45" s="257">
        <f>+Q47+Q49</f>
        <v>0</v>
      </c>
      <c r="R45" s="257"/>
      <c r="S45" s="257">
        <f>+S47+S49</f>
        <v>536</v>
      </c>
      <c r="T45" s="257"/>
      <c r="U45" s="258">
        <f>+U47+U49</f>
        <v>536</v>
      </c>
      <c r="V45" s="259"/>
      <c r="W45" s="50">
        <f>+W47+W49</f>
        <v>8655</v>
      </c>
      <c r="X45" s="48"/>
      <c r="Y45" s="252">
        <f>+Y47+Y49</f>
        <v>0</v>
      </c>
      <c r="Z45" s="252"/>
      <c r="AA45" s="256">
        <f>+AA47+AA49</f>
        <v>7258</v>
      </c>
      <c r="AB45" s="255"/>
      <c r="AC45" s="256">
        <f>+AC47+AC49</f>
        <v>0</v>
      </c>
      <c r="AD45" s="252"/>
      <c r="AE45" s="252">
        <f>+AE47+AE49</f>
        <v>0</v>
      </c>
      <c r="AF45" s="252"/>
      <c r="AG45" s="252">
        <f>+AG47+AG49</f>
        <v>324198</v>
      </c>
      <c r="AH45" s="252"/>
      <c r="AI45" s="252">
        <f>+AI47+AI49</f>
        <v>74017</v>
      </c>
      <c r="AJ45" s="255"/>
      <c r="AK45" s="256">
        <f>+AK47+AK49</f>
        <v>1006</v>
      </c>
      <c r="AL45" s="255"/>
      <c r="AM45" s="252">
        <f>+AM47+AM49</f>
        <v>9056</v>
      </c>
      <c r="AN45" s="252"/>
      <c r="AO45" s="252">
        <f>+AO47+AO49</f>
        <v>71</v>
      </c>
      <c r="AP45" s="252"/>
      <c r="AQ45" s="252">
        <f>+AQ47+AQ49</f>
        <v>490</v>
      </c>
      <c r="AR45" s="252"/>
      <c r="AS45" s="252">
        <f>+AS47+AS49</f>
        <v>4073</v>
      </c>
      <c r="AT45" s="252"/>
      <c r="AU45" s="252">
        <f>+AU47+AU49</f>
        <v>3968</v>
      </c>
      <c r="AV45" s="252"/>
      <c r="AW45" s="252">
        <f>+AW47+AW49</f>
        <v>1753</v>
      </c>
      <c r="AX45" s="252"/>
      <c r="AY45" s="252">
        <f>+AY47+AY49</f>
        <v>325</v>
      </c>
      <c r="AZ45" s="252"/>
      <c r="BA45" s="252">
        <f>+BA47+BA49</f>
        <v>6468</v>
      </c>
      <c r="BB45" s="252"/>
      <c r="BC45" s="252">
        <f>+BC47+BC49</f>
        <v>11</v>
      </c>
      <c r="BD45" s="252"/>
      <c r="BE45" s="252">
        <f>+BE47+BE49</f>
        <v>22626</v>
      </c>
      <c r="BF45" s="252"/>
      <c r="BG45" s="270">
        <f>+BG47+BG49</f>
        <v>4</v>
      </c>
      <c r="BH45" s="270"/>
      <c r="BI45" s="252">
        <f>+BI47+BI49</f>
        <v>2199</v>
      </c>
      <c r="BJ45" s="252"/>
      <c r="BK45" s="252">
        <f>+BK47+BK49</f>
        <v>1107</v>
      </c>
      <c r="BL45" s="252"/>
      <c r="BM45" s="51">
        <f>+BM47+BM49</f>
        <v>52151</v>
      </c>
      <c r="BN45" s="84"/>
      <c r="BO45" s="48"/>
      <c r="BP45" s="253">
        <f>+BP47+BP49</f>
        <v>190504</v>
      </c>
      <c r="BQ45" s="271"/>
      <c r="BR45" s="48"/>
      <c r="BS45" s="52"/>
      <c r="BT45" s="48"/>
      <c r="BU45" s="249">
        <f>+BU47+BU49</f>
        <v>283938</v>
      </c>
      <c r="BV45" s="250"/>
      <c r="BW45" s="249">
        <f>+BW47+BW49</f>
        <v>0</v>
      </c>
      <c r="BX45" s="249"/>
      <c r="BY45" s="249">
        <f>+BY47+BY49</f>
        <v>0</v>
      </c>
      <c r="BZ45" s="249"/>
      <c r="CA45" s="249">
        <f>+CA47+CA49</f>
        <v>0</v>
      </c>
      <c r="CB45" s="249"/>
      <c r="CC45" s="249">
        <f>+CC47+CC49</f>
        <v>0</v>
      </c>
      <c r="CD45" s="249"/>
      <c r="CE45" s="251">
        <f>+CE47+CE49</f>
        <v>0</v>
      </c>
      <c r="CF45" s="251"/>
      <c r="CG45" s="248">
        <f>+CG47+CG49</f>
        <v>428</v>
      </c>
      <c r="CH45" s="249"/>
      <c r="CI45" s="249">
        <f>+CI47+CI49</f>
        <v>567</v>
      </c>
      <c r="CJ45" s="249"/>
      <c r="CK45" s="249">
        <f>+CK47+CK49</f>
        <v>18213</v>
      </c>
      <c r="CL45" s="249"/>
      <c r="CM45" s="249">
        <f>+CM47+CM49</f>
        <v>9673</v>
      </c>
      <c r="CN45" s="250"/>
      <c r="CO45" s="53">
        <f>SUM(CG45:CN45)</f>
        <v>28881</v>
      </c>
      <c r="CP45" s="249">
        <f>+CP47+CP49</f>
        <v>653</v>
      </c>
      <c r="CQ45" s="249"/>
      <c r="CR45" s="249">
        <f>+CR47+CR49</f>
        <v>1197036678</v>
      </c>
      <c r="CS45" s="249"/>
      <c r="CT45" s="244"/>
      <c r="CU45" s="245"/>
      <c r="CV45" s="48"/>
      <c r="CW45" s="246">
        <f>+CW47+CW49</f>
        <v>5659</v>
      </c>
      <c r="CX45" s="246"/>
      <c r="CY45" s="246">
        <f>+CY47+CY49</f>
        <v>3162</v>
      </c>
      <c r="CZ45" s="246"/>
      <c r="DA45" s="246">
        <f>+DA47+DA49</f>
        <v>206</v>
      </c>
      <c r="DB45" s="246"/>
      <c r="DC45" s="246">
        <f>+DC47+DC49</f>
        <v>3587</v>
      </c>
      <c r="DD45" s="246"/>
      <c r="DE45" s="247">
        <f>SUM(CW45:DD45)</f>
        <v>12614</v>
      </c>
      <c r="DF45" s="246"/>
      <c r="DG45" s="48"/>
      <c r="DH45" s="239">
        <f>+DH47+DH49</f>
        <v>0</v>
      </c>
      <c r="DI45" s="240"/>
      <c r="DJ45" s="240">
        <f>+DJ47+DJ49</f>
        <v>0</v>
      </c>
      <c r="DK45" s="240"/>
      <c r="DL45" s="54">
        <f>SUM(DH45:DK45)</f>
        <v>0</v>
      </c>
      <c r="DM45" s="48"/>
      <c r="DN45" s="241">
        <f>+DN47+DN49</f>
        <v>0</v>
      </c>
      <c r="DO45" s="242"/>
      <c r="DP45" s="242"/>
      <c r="DQ45" s="243"/>
      <c r="DR45" s="48"/>
      <c r="DS45" s="126"/>
      <c r="DT45" s="55"/>
      <c r="DU45" s="69">
        <v>20</v>
      </c>
      <c r="DV45" s="127" t="s">
        <v>224</v>
      </c>
    </row>
    <row r="46" spans="1:126" s="5" customFormat="1" ht="5.0999999999999996" customHeight="1" thickTop="1" x14ac:dyDescent="0.3">
      <c r="A46" s="28"/>
      <c r="B46" s="28"/>
      <c r="C46" s="26"/>
      <c r="D46" s="26"/>
      <c r="E46" s="37"/>
      <c r="F46" s="37"/>
      <c r="G46" s="37"/>
      <c r="H46" s="37"/>
      <c r="I46" s="37"/>
      <c r="J46" s="37"/>
      <c r="K46" s="37"/>
      <c r="L46" s="37"/>
      <c r="M46" s="48"/>
      <c r="N46" s="48"/>
      <c r="O46" s="37"/>
      <c r="P46" s="37"/>
      <c r="Q46" s="37"/>
      <c r="R46" s="37"/>
      <c r="S46" s="37"/>
      <c r="T46" s="37"/>
      <c r="U46" s="48"/>
      <c r="V46" s="48"/>
      <c r="W46" s="48"/>
      <c r="X46" s="86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48"/>
      <c r="BN46" s="48"/>
      <c r="BO46" s="37"/>
      <c r="BP46" s="37"/>
      <c r="BQ46" s="37"/>
      <c r="BR46" s="86"/>
      <c r="BS46" s="90"/>
      <c r="BT46" s="86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48"/>
      <c r="CP46" s="37"/>
      <c r="CQ46" s="37"/>
      <c r="CR46" s="37"/>
      <c r="CS46" s="37"/>
      <c r="CT46" s="90"/>
      <c r="CU46" s="90"/>
      <c r="CV46" s="86"/>
      <c r="CW46" s="37"/>
      <c r="CX46" s="37"/>
      <c r="CY46" s="37"/>
      <c r="CZ46" s="37"/>
      <c r="DA46" s="37"/>
      <c r="DB46" s="37"/>
      <c r="DC46" s="37"/>
      <c r="DD46" s="37"/>
      <c r="DE46" s="48"/>
      <c r="DF46" s="48"/>
      <c r="DG46" s="86"/>
      <c r="DH46" s="37"/>
      <c r="DI46" s="37"/>
      <c r="DJ46" s="37"/>
      <c r="DK46" s="37"/>
      <c r="DL46" s="48"/>
      <c r="DM46" s="86"/>
      <c r="DN46" s="37"/>
      <c r="DO46" s="37"/>
      <c r="DP46" s="37"/>
      <c r="DQ46" s="37"/>
      <c r="DR46" s="37"/>
      <c r="DS46" s="48"/>
      <c r="DT46" s="56"/>
      <c r="DU46" s="26"/>
      <c r="DV46" s="105"/>
    </row>
    <row r="47" spans="1:126" s="5" customFormat="1" ht="15" customHeight="1" x14ac:dyDescent="0.3">
      <c r="A47" s="136" t="s">
        <v>225</v>
      </c>
      <c r="B47" s="3"/>
      <c r="C47" s="58">
        <v>21</v>
      </c>
      <c r="D47" s="25"/>
      <c r="E47" s="191">
        <v>0</v>
      </c>
      <c r="F47" s="192"/>
      <c r="G47" s="191">
        <v>0</v>
      </c>
      <c r="H47" s="192"/>
      <c r="I47" s="191">
        <v>0</v>
      </c>
      <c r="J47" s="192"/>
      <c r="K47" s="191">
        <v>0</v>
      </c>
      <c r="L47" s="192"/>
      <c r="M47" s="268">
        <f>SUM(E47:L47)</f>
        <v>0</v>
      </c>
      <c r="N47" s="269"/>
      <c r="O47" s="191">
        <v>0</v>
      </c>
      <c r="P47" s="192"/>
      <c r="Q47" s="191">
        <v>0</v>
      </c>
      <c r="R47" s="192"/>
      <c r="S47" s="191">
        <v>0</v>
      </c>
      <c r="T47" s="192"/>
      <c r="U47" s="268">
        <f>SUM(O47:T47)</f>
        <v>0</v>
      </c>
      <c r="V47" s="269"/>
      <c r="W47" s="159">
        <f>+U47+M47</f>
        <v>0</v>
      </c>
      <c r="X47" s="86"/>
      <c r="Y47" s="184">
        <v>0</v>
      </c>
      <c r="Z47" s="184"/>
      <c r="AA47" s="189">
        <v>7258</v>
      </c>
      <c r="AB47" s="185"/>
      <c r="AC47" s="263">
        <v>0</v>
      </c>
      <c r="AD47" s="264"/>
      <c r="AE47" s="264">
        <v>0</v>
      </c>
      <c r="AF47" s="264"/>
      <c r="AG47" s="264">
        <v>74551</v>
      </c>
      <c r="AH47" s="264"/>
      <c r="AI47" s="264">
        <v>74017</v>
      </c>
      <c r="AJ47" s="267"/>
      <c r="AK47" s="189">
        <v>1006</v>
      </c>
      <c r="AL47" s="185"/>
      <c r="AM47" s="184">
        <v>1303</v>
      </c>
      <c r="AN47" s="184"/>
      <c r="AO47" s="184">
        <v>0</v>
      </c>
      <c r="AP47" s="184"/>
      <c r="AQ47" s="184">
        <v>0</v>
      </c>
      <c r="AR47" s="184"/>
      <c r="AS47" s="184">
        <v>0</v>
      </c>
      <c r="AT47" s="184"/>
      <c r="AU47" s="184">
        <v>0</v>
      </c>
      <c r="AV47" s="184"/>
      <c r="AW47" s="184">
        <v>0</v>
      </c>
      <c r="AX47" s="184"/>
      <c r="AY47" s="184">
        <v>0</v>
      </c>
      <c r="AZ47" s="184"/>
      <c r="BA47" s="184">
        <v>0</v>
      </c>
      <c r="BB47" s="184"/>
      <c r="BC47" s="184">
        <v>0</v>
      </c>
      <c r="BD47" s="184"/>
      <c r="BE47" s="184">
        <v>0</v>
      </c>
      <c r="BF47" s="184"/>
      <c r="BG47" s="184">
        <v>0</v>
      </c>
      <c r="BH47" s="184"/>
      <c r="BI47" s="184">
        <v>0</v>
      </c>
      <c r="BJ47" s="184"/>
      <c r="BK47" s="184">
        <v>1107</v>
      </c>
      <c r="BL47" s="185"/>
      <c r="BM47" s="146">
        <f>SUM(AM47:BL47)</f>
        <v>2410</v>
      </c>
      <c r="BN47" s="46"/>
      <c r="BO47" s="37"/>
      <c r="BP47" s="186">
        <v>0</v>
      </c>
      <c r="BQ47" s="187"/>
      <c r="BR47" s="87"/>
      <c r="BS47" s="88"/>
      <c r="BT47" s="87"/>
      <c r="BU47" s="181">
        <v>0</v>
      </c>
      <c r="BV47" s="188"/>
      <c r="BW47" s="182">
        <v>0</v>
      </c>
      <c r="BX47" s="182"/>
      <c r="BY47" s="181">
        <v>0</v>
      </c>
      <c r="BZ47" s="182"/>
      <c r="CA47" s="181">
        <v>0</v>
      </c>
      <c r="CB47" s="182"/>
      <c r="CC47" s="181">
        <v>0</v>
      </c>
      <c r="CD47" s="182"/>
      <c r="CE47" s="181">
        <v>0</v>
      </c>
      <c r="CF47" s="182"/>
      <c r="CG47" s="183">
        <v>0</v>
      </c>
      <c r="CH47" s="182"/>
      <c r="CI47" s="181">
        <v>0</v>
      </c>
      <c r="CJ47" s="182"/>
      <c r="CK47" s="177">
        <v>0</v>
      </c>
      <c r="CL47" s="178"/>
      <c r="CM47" s="177">
        <v>0</v>
      </c>
      <c r="CN47" s="178"/>
      <c r="CO47" s="164">
        <f>SUM(CK47:CN47)</f>
        <v>0</v>
      </c>
      <c r="CP47" s="177">
        <v>0</v>
      </c>
      <c r="CQ47" s="178"/>
      <c r="CR47" s="177">
        <v>0</v>
      </c>
      <c r="CS47" s="178"/>
      <c r="CT47" s="265"/>
      <c r="CU47" s="266"/>
      <c r="CV47" s="87"/>
      <c r="CW47" s="169">
        <v>0</v>
      </c>
      <c r="CX47" s="169"/>
      <c r="CY47" s="169">
        <v>0</v>
      </c>
      <c r="CZ47" s="169"/>
      <c r="DA47" s="169">
        <v>0</v>
      </c>
      <c r="DB47" s="169"/>
      <c r="DC47" s="169">
        <v>0</v>
      </c>
      <c r="DD47" s="169"/>
      <c r="DE47" s="261">
        <f>SUM(CW47:DD47)</f>
        <v>0</v>
      </c>
      <c r="DF47" s="262"/>
      <c r="DG47" s="87"/>
      <c r="DH47" s="172">
        <v>0</v>
      </c>
      <c r="DI47" s="173"/>
      <c r="DJ47" s="172">
        <v>0</v>
      </c>
      <c r="DK47" s="173"/>
      <c r="DL47" s="92">
        <f>SUM(DH47:DK47)</f>
        <v>0</v>
      </c>
      <c r="DM47" s="86"/>
      <c r="DN47" s="174">
        <v>0</v>
      </c>
      <c r="DO47" s="175"/>
      <c r="DP47" s="175"/>
      <c r="DQ47" s="176"/>
      <c r="DR47" s="39"/>
      <c r="DS47" s="114"/>
      <c r="DT47" s="42"/>
      <c r="DU47" s="58">
        <v>21</v>
      </c>
      <c r="DV47" s="137" t="s">
        <v>226</v>
      </c>
    </row>
    <row r="48" spans="1:126" s="5" customFormat="1" ht="5.0999999999999996" customHeight="1" x14ac:dyDescent="0.3">
      <c r="A48" s="1"/>
      <c r="C48" s="25"/>
      <c r="D48" s="25"/>
      <c r="E48" s="39"/>
      <c r="F48" s="39"/>
      <c r="G48" s="39"/>
      <c r="H48" s="39"/>
      <c r="I48" s="39"/>
      <c r="J48" s="39"/>
      <c r="K48" s="39"/>
      <c r="L48" s="39"/>
      <c r="M48" s="48"/>
      <c r="N48" s="48"/>
      <c r="O48" s="39"/>
      <c r="P48" s="39"/>
      <c r="Q48" s="39"/>
      <c r="R48" s="39"/>
      <c r="S48" s="39"/>
      <c r="T48" s="39"/>
      <c r="U48" s="48"/>
      <c r="V48" s="48"/>
      <c r="W48" s="48"/>
      <c r="X48" s="86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48"/>
      <c r="BN48" s="48"/>
      <c r="BO48" s="37"/>
      <c r="BP48" s="39"/>
      <c r="BQ48" s="39"/>
      <c r="BR48" s="87"/>
      <c r="BS48" s="89"/>
      <c r="BT48" s="87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48"/>
      <c r="CP48" s="39"/>
      <c r="CQ48" s="39"/>
      <c r="CR48" s="39"/>
      <c r="CS48" s="39"/>
      <c r="CT48" s="89"/>
      <c r="CU48" s="89"/>
      <c r="CV48" s="87"/>
      <c r="CW48" s="39"/>
      <c r="CX48" s="39"/>
      <c r="CY48" s="39"/>
      <c r="CZ48" s="39"/>
      <c r="DA48" s="39"/>
      <c r="DB48" s="39"/>
      <c r="DC48" s="39"/>
      <c r="DD48" s="39"/>
      <c r="DE48" s="48"/>
      <c r="DF48" s="48"/>
      <c r="DG48" s="87"/>
      <c r="DH48" s="39"/>
      <c r="DI48" s="39"/>
      <c r="DJ48" s="39"/>
      <c r="DK48" s="39"/>
      <c r="DL48" s="48"/>
      <c r="DM48" s="86"/>
      <c r="DN48" s="39"/>
      <c r="DO48" s="39"/>
      <c r="DP48" s="39"/>
      <c r="DQ48" s="39"/>
      <c r="DR48" s="39"/>
      <c r="DS48" s="49"/>
      <c r="DT48" s="42"/>
      <c r="DU48" s="25"/>
      <c r="DV48" s="57"/>
    </row>
    <row r="49" spans="1:126" s="5" customFormat="1" ht="15" customHeight="1" thickBot="1" x14ac:dyDescent="0.35">
      <c r="A49" s="133" t="s">
        <v>227</v>
      </c>
      <c r="B49" s="134"/>
      <c r="C49" s="69">
        <v>22</v>
      </c>
      <c r="D49" s="70"/>
      <c r="E49" s="260">
        <f>+E51+E52+E53+E54+E55+E56+E57</f>
        <v>80</v>
      </c>
      <c r="F49" s="257"/>
      <c r="G49" s="257">
        <f>+G51+G52+G53+G54+G55+G56+G57</f>
        <v>2432</v>
      </c>
      <c r="H49" s="257"/>
      <c r="I49" s="257">
        <f>+I51+I52+I53+I54+I55+I56+I57</f>
        <v>66</v>
      </c>
      <c r="J49" s="257"/>
      <c r="K49" s="257">
        <f>+K51+K52+K53+K54+K55+K56+K57</f>
        <v>5541</v>
      </c>
      <c r="L49" s="257"/>
      <c r="M49" s="258">
        <f>+M51+M52+M53+M54+M55+M56+M57</f>
        <v>8119</v>
      </c>
      <c r="N49" s="259"/>
      <c r="O49" s="257">
        <f>+O51+O52+O53+O54+O55+O56+O57</f>
        <v>0</v>
      </c>
      <c r="P49" s="257"/>
      <c r="Q49" s="257">
        <f>+Q51+Q52+Q53+Q54+Q55+Q56+Q57</f>
        <v>0</v>
      </c>
      <c r="R49" s="257"/>
      <c r="S49" s="257">
        <f>+S51+S52+S53+S54+S55+S56+S57</f>
        <v>536</v>
      </c>
      <c r="T49" s="257"/>
      <c r="U49" s="258">
        <f>+U51+U52+U53+U54+U55+U56+U57</f>
        <v>536</v>
      </c>
      <c r="V49" s="259"/>
      <c r="W49" s="50">
        <f>+W51+W52+W53+W54+W55+W56+W57</f>
        <v>8655</v>
      </c>
      <c r="X49" s="48"/>
      <c r="Y49" s="252">
        <f>+Y51+Y52+Y53+Y54+Y55+Y56+Y57</f>
        <v>0</v>
      </c>
      <c r="Z49" s="252"/>
      <c r="AA49" s="256">
        <f>+AA51+AA52+AA53+AA54+AA55+AA56+AA57</f>
        <v>0</v>
      </c>
      <c r="AB49" s="255"/>
      <c r="AC49" s="256">
        <f>+AC51+AC52+AC53+AC54+AC55+AC56+AC57</f>
        <v>0</v>
      </c>
      <c r="AD49" s="252"/>
      <c r="AE49" s="252">
        <f>+AE51+AE52+AE53+AE54+AE55+AE56+AE57</f>
        <v>0</v>
      </c>
      <c r="AF49" s="252"/>
      <c r="AG49" s="252">
        <f>+AG51+AG52+AG53+AG54+AG55+AG56+AG57</f>
        <v>249647</v>
      </c>
      <c r="AH49" s="252"/>
      <c r="AI49" s="252">
        <f>+AI51+AI52+AI53+AI54+AI55+AI56+AI57</f>
        <v>0</v>
      </c>
      <c r="AJ49" s="255"/>
      <c r="AK49" s="256">
        <f>+AK51+AK52+AK53+AK54+AK55+AK56+AK57</f>
        <v>0</v>
      </c>
      <c r="AL49" s="255"/>
      <c r="AM49" s="252">
        <f>+AM51+AM52+AM53+AM54+AM55+AM56+AM57</f>
        <v>7753</v>
      </c>
      <c r="AN49" s="252"/>
      <c r="AO49" s="252">
        <f>+AO51+AO52+AO53+AO54+AO55+AO56+AO57</f>
        <v>71</v>
      </c>
      <c r="AP49" s="252"/>
      <c r="AQ49" s="252">
        <f>+AQ51+AQ52+AQ53+AQ54+AQ55+AQ56+AQ57</f>
        <v>490</v>
      </c>
      <c r="AR49" s="252"/>
      <c r="AS49" s="252">
        <f>+AS51+AS52+AS53+AS54+AS55+AS56+AS57</f>
        <v>4073</v>
      </c>
      <c r="AT49" s="252"/>
      <c r="AU49" s="252">
        <f>+AU51+AU52+AU53+AU54+AU55+AU56+AU57</f>
        <v>3968</v>
      </c>
      <c r="AV49" s="252"/>
      <c r="AW49" s="252">
        <f>+AW51+AW52+AW53+AW54+AW55+AW56+AW57</f>
        <v>1753</v>
      </c>
      <c r="AX49" s="252"/>
      <c r="AY49" s="252">
        <f>+AY51+AY52+AY53+AY54+AY55+AY56+AY57</f>
        <v>325</v>
      </c>
      <c r="AZ49" s="252"/>
      <c r="BA49" s="252">
        <f>+BA51+BA52+BA53+BA54+BA55+BA56+BA57</f>
        <v>6468</v>
      </c>
      <c r="BB49" s="252"/>
      <c r="BC49" s="252">
        <f>+BC51+BC52+BC53+BC54+BC55+BC56+BC57</f>
        <v>11</v>
      </c>
      <c r="BD49" s="252"/>
      <c r="BE49" s="252">
        <f>+BE51+BE52+BE53+BE54+BE55+BE56+BE57</f>
        <v>22626</v>
      </c>
      <c r="BF49" s="252"/>
      <c r="BG49" s="252">
        <f>+BG51+BG52+BG53+BG54+BG55+BG56+BG57</f>
        <v>4</v>
      </c>
      <c r="BH49" s="252"/>
      <c r="BI49" s="252">
        <f>+BI51+BI52+BI53+BI54+BI55+BI56+BI57</f>
        <v>2199</v>
      </c>
      <c r="BJ49" s="252"/>
      <c r="BK49" s="252">
        <f>+BK51+BK52+BK53+BK54+BK55+BK56+BK57</f>
        <v>0</v>
      </c>
      <c r="BL49" s="252"/>
      <c r="BM49" s="51">
        <f>+BM51+BM52+BM53+BM54+BM55+BM56+BM57</f>
        <v>49741</v>
      </c>
      <c r="BN49" s="51"/>
      <c r="BO49" s="48"/>
      <c r="BP49" s="253">
        <f>+BP51+BP52+BP53+BP54+BP55+BP56+BP57</f>
        <v>190504</v>
      </c>
      <c r="BQ49" s="254"/>
      <c r="BR49" s="48"/>
      <c r="BS49" s="52"/>
      <c r="BT49" s="48"/>
      <c r="BU49" s="249">
        <f>+BU51+BU52+BU53+BU54+BU55+BU56+BU57</f>
        <v>283938</v>
      </c>
      <c r="BV49" s="250"/>
      <c r="BW49" s="249">
        <f>+BW51+BW52+BW53+BW54+BW55+BW56+BW57</f>
        <v>0</v>
      </c>
      <c r="BX49" s="249"/>
      <c r="BY49" s="249">
        <f>+BY51+BY52+BY53+BY54+BY55+BY56+BY57</f>
        <v>0</v>
      </c>
      <c r="BZ49" s="249"/>
      <c r="CA49" s="249">
        <f>+CA51+CA52+CA53+CA54+CA55+CA56+CA57</f>
        <v>0</v>
      </c>
      <c r="CB49" s="249"/>
      <c r="CC49" s="249">
        <f>+CC51+CC52+CC53+CC54+CC55+CC56+CC57</f>
        <v>0</v>
      </c>
      <c r="CD49" s="249"/>
      <c r="CE49" s="251">
        <f>+CE51+CE52+CE53+CE54+CE55+CE56+CE57</f>
        <v>0</v>
      </c>
      <c r="CF49" s="251"/>
      <c r="CG49" s="248">
        <f>+CG51+CG52+CG53+CG54+CG55+CG56+CG57</f>
        <v>428</v>
      </c>
      <c r="CH49" s="249"/>
      <c r="CI49" s="249">
        <f>+CI51+CI52+CI53+CI54+CI55+CI56+CI57</f>
        <v>567</v>
      </c>
      <c r="CJ49" s="249"/>
      <c r="CK49" s="249">
        <f>+CK51+CK52+CK53+CK54+CK55+CK56+CK57</f>
        <v>18213</v>
      </c>
      <c r="CL49" s="249"/>
      <c r="CM49" s="249">
        <f>+CM51+CM52+CM53+CM54+CM55+CM56+CM57</f>
        <v>9673</v>
      </c>
      <c r="CN49" s="250"/>
      <c r="CO49" s="53">
        <f>SUM(CG49:CN49)</f>
        <v>28881</v>
      </c>
      <c r="CP49" s="249">
        <f>+CP51+CP52+CP53+CP54+CP55+CP56+CP57</f>
        <v>653</v>
      </c>
      <c r="CQ49" s="249"/>
      <c r="CR49" s="249">
        <f>+CR51+CR52+CR53+CR54+CR55+CR56+CR57</f>
        <v>1197036678</v>
      </c>
      <c r="CS49" s="249"/>
      <c r="CT49" s="244"/>
      <c r="CU49" s="245"/>
      <c r="CV49" s="48"/>
      <c r="CW49" s="246">
        <f>+CW51+CW52+CW53+CW54+CW55+CW56+CW57</f>
        <v>5659</v>
      </c>
      <c r="CX49" s="246"/>
      <c r="CY49" s="246">
        <f>+CY51+CY52+CY53+CY54+CY55+CY56+CY57</f>
        <v>3162</v>
      </c>
      <c r="CZ49" s="246"/>
      <c r="DA49" s="246">
        <f>+DA51+DA52+DA53+DA54+DA55+DA56+DA57</f>
        <v>206</v>
      </c>
      <c r="DB49" s="246"/>
      <c r="DC49" s="246">
        <f>+DC51+DC52+DC53+DC54+DC55+DC56+DC57</f>
        <v>3587</v>
      </c>
      <c r="DD49" s="246"/>
      <c r="DE49" s="247">
        <f>+DE52+DE51+DE53+DE54+DE55+DE56+DE57</f>
        <v>12614</v>
      </c>
      <c r="DF49" s="246"/>
      <c r="DG49" s="48"/>
      <c r="DH49" s="239">
        <f>+DH51+DH52+DH53+DH54+DH55+DH56+DH57</f>
        <v>0</v>
      </c>
      <c r="DI49" s="240"/>
      <c r="DJ49" s="240">
        <f>+DJ51+DJ52+DJ53+DJ54+DJ55+DJ56+DJ57</f>
        <v>0</v>
      </c>
      <c r="DK49" s="240"/>
      <c r="DL49" s="54">
        <f>SUM(DH49:DK49)</f>
        <v>0</v>
      </c>
      <c r="DM49" s="48"/>
      <c r="DN49" s="241">
        <f>+DN51+DN52+DN53+DN54+DN55+DN56+DN57</f>
        <v>0</v>
      </c>
      <c r="DO49" s="242"/>
      <c r="DP49" s="242"/>
      <c r="DQ49" s="243"/>
      <c r="DR49" s="48"/>
      <c r="DS49" s="126"/>
      <c r="DT49" s="55"/>
      <c r="DU49" s="69">
        <v>22</v>
      </c>
      <c r="DV49" s="135" t="s">
        <v>228</v>
      </c>
    </row>
    <row r="50" spans="1:126" s="5" customFormat="1" ht="5.0999999999999996" customHeight="1" thickTop="1" x14ac:dyDescent="0.3">
      <c r="C50" s="26"/>
      <c r="D50" s="26"/>
      <c r="E50" s="37"/>
      <c r="F50" s="37"/>
      <c r="G50" s="37"/>
      <c r="H50" s="37"/>
      <c r="I50" s="37"/>
      <c r="J50" s="37"/>
      <c r="K50" s="37"/>
      <c r="L50" s="37"/>
      <c r="M50" s="48"/>
      <c r="N50" s="48"/>
      <c r="O50" s="37"/>
      <c r="P50" s="37"/>
      <c r="Q50" s="37"/>
      <c r="R50" s="37"/>
      <c r="S50" s="37"/>
      <c r="T50" s="37"/>
      <c r="U50" s="48"/>
      <c r="V50" s="48"/>
      <c r="W50" s="48"/>
      <c r="X50" s="86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48"/>
      <c r="BN50" s="48"/>
      <c r="BO50" s="37"/>
      <c r="BP50" s="37"/>
      <c r="BQ50" s="37"/>
      <c r="BR50" s="86"/>
      <c r="BS50" s="90"/>
      <c r="BT50" s="86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48"/>
      <c r="CP50" s="37"/>
      <c r="CQ50" s="37"/>
      <c r="CR50" s="37"/>
      <c r="CS50" s="37"/>
      <c r="CT50" s="90"/>
      <c r="CU50" s="90"/>
      <c r="CV50" s="86"/>
      <c r="CW50" s="37"/>
      <c r="CX50" s="37"/>
      <c r="CY50" s="37"/>
      <c r="CZ50" s="37"/>
      <c r="DA50" s="37"/>
      <c r="DB50" s="37"/>
      <c r="DC50" s="37"/>
      <c r="DD50" s="37"/>
      <c r="DE50" s="48"/>
      <c r="DF50" s="48"/>
      <c r="DG50" s="86"/>
      <c r="DH50" s="37"/>
      <c r="DI50" s="37"/>
      <c r="DJ50" s="37"/>
      <c r="DK50" s="37"/>
      <c r="DL50" s="48"/>
      <c r="DM50" s="86"/>
      <c r="DN50" s="37"/>
      <c r="DO50" s="37"/>
      <c r="DP50" s="37"/>
      <c r="DQ50" s="37"/>
      <c r="DR50" s="37"/>
      <c r="DS50" s="48"/>
      <c r="DT50" s="56"/>
      <c r="DU50" s="26"/>
      <c r="DV50" s="57"/>
    </row>
    <row r="51" spans="1:126" ht="15" customHeight="1" x14ac:dyDescent="0.3">
      <c r="A51" s="112" t="s">
        <v>229</v>
      </c>
      <c r="B51" s="113"/>
      <c r="C51" s="36">
        <v>23</v>
      </c>
      <c r="D51" s="25"/>
      <c r="E51" s="191">
        <v>0</v>
      </c>
      <c r="F51" s="192"/>
      <c r="G51" s="191">
        <v>0</v>
      </c>
      <c r="H51" s="192"/>
      <c r="I51" s="191">
        <v>0</v>
      </c>
      <c r="J51" s="192"/>
      <c r="K51" s="191">
        <v>0</v>
      </c>
      <c r="L51" s="192"/>
      <c r="M51" s="237">
        <f t="shared" ref="M51:M61" si="7">SUM(E51:L51)</f>
        <v>0</v>
      </c>
      <c r="N51" s="238"/>
      <c r="O51" s="191">
        <v>0</v>
      </c>
      <c r="P51" s="192"/>
      <c r="Q51" s="191">
        <v>0</v>
      </c>
      <c r="R51" s="192"/>
      <c r="S51" s="196">
        <v>0</v>
      </c>
      <c r="T51" s="197"/>
      <c r="U51" s="237">
        <f t="shared" ref="U51:U56" si="8">SUM(O51:T51)</f>
        <v>0</v>
      </c>
      <c r="V51" s="238"/>
      <c r="W51" s="155">
        <f t="shared" ref="W51:W56" si="9">+U51+M51</f>
        <v>0</v>
      </c>
      <c r="X51" s="86"/>
      <c r="Y51" s="184">
        <v>0</v>
      </c>
      <c r="Z51" s="184"/>
      <c r="AA51" s="189">
        <v>0</v>
      </c>
      <c r="AB51" s="185"/>
      <c r="AC51" s="189">
        <v>0</v>
      </c>
      <c r="AD51" s="184"/>
      <c r="AE51" s="184">
        <v>0</v>
      </c>
      <c r="AF51" s="184"/>
      <c r="AG51" s="184">
        <v>0</v>
      </c>
      <c r="AH51" s="184"/>
      <c r="AI51" s="184">
        <v>0</v>
      </c>
      <c r="AJ51" s="185"/>
      <c r="AK51" s="189">
        <v>0</v>
      </c>
      <c r="AL51" s="185"/>
      <c r="AM51" s="184">
        <v>0</v>
      </c>
      <c r="AN51" s="184"/>
      <c r="AO51" s="184">
        <v>0</v>
      </c>
      <c r="AP51" s="184"/>
      <c r="AQ51" s="184">
        <v>0</v>
      </c>
      <c r="AR51" s="184"/>
      <c r="AS51" s="184">
        <v>0</v>
      </c>
      <c r="AT51" s="184"/>
      <c r="AU51" s="184">
        <v>57</v>
      </c>
      <c r="AV51" s="184"/>
      <c r="AW51" s="184">
        <v>0</v>
      </c>
      <c r="AX51" s="184"/>
      <c r="AY51" s="184">
        <v>0</v>
      </c>
      <c r="AZ51" s="184"/>
      <c r="BA51" s="184">
        <v>0</v>
      </c>
      <c r="BB51" s="184"/>
      <c r="BC51" s="184">
        <v>0</v>
      </c>
      <c r="BD51" s="184"/>
      <c r="BE51" s="184">
        <v>3390</v>
      </c>
      <c r="BF51" s="184"/>
      <c r="BG51" s="184">
        <v>0</v>
      </c>
      <c r="BH51" s="184"/>
      <c r="BI51" s="184">
        <v>0</v>
      </c>
      <c r="BJ51" s="184"/>
      <c r="BK51" s="184">
        <v>0</v>
      </c>
      <c r="BL51" s="185"/>
      <c r="BM51" s="74">
        <f t="shared" ref="BM51:BM56" si="10">SUM(AM51:BL51)</f>
        <v>3447</v>
      </c>
      <c r="BN51" s="38"/>
      <c r="BO51" s="37"/>
      <c r="BP51" s="202">
        <v>267</v>
      </c>
      <c r="BQ51" s="203"/>
      <c r="BR51" s="87"/>
      <c r="BS51" s="88"/>
      <c r="BT51" s="87"/>
      <c r="BU51" s="181">
        <v>0</v>
      </c>
      <c r="BV51" s="188"/>
      <c r="BW51" s="182">
        <v>0</v>
      </c>
      <c r="BX51" s="182"/>
      <c r="BY51" s="181">
        <v>0</v>
      </c>
      <c r="BZ51" s="182"/>
      <c r="CA51" s="181">
        <v>0</v>
      </c>
      <c r="CB51" s="182"/>
      <c r="CC51" s="181">
        <v>0</v>
      </c>
      <c r="CD51" s="182"/>
      <c r="CE51" s="181">
        <v>0</v>
      </c>
      <c r="CF51" s="229"/>
      <c r="CG51" s="182">
        <v>0</v>
      </c>
      <c r="CH51" s="182"/>
      <c r="CI51" s="181">
        <v>0</v>
      </c>
      <c r="CJ51" s="182"/>
      <c r="CK51" s="181">
        <v>0</v>
      </c>
      <c r="CL51" s="182"/>
      <c r="CM51" s="181">
        <v>0</v>
      </c>
      <c r="CN51" s="182"/>
      <c r="CO51" s="162">
        <f>SUM(CG51:CN51)</f>
        <v>0</v>
      </c>
      <c r="CP51" s="177"/>
      <c r="CQ51" s="178"/>
      <c r="CR51" s="177"/>
      <c r="CS51" s="178"/>
      <c r="CT51" s="235"/>
      <c r="CU51" s="236"/>
      <c r="CV51" s="87"/>
      <c r="CW51" s="169">
        <v>0</v>
      </c>
      <c r="CX51" s="169"/>
      <c r="CY51" s="169">
        <v>0</v>
      </c>
      <c r="CZ51" s="169"/>
      <c r="DA51" s="169">
        <v>0</v>
      </c>
      <c r="DB51" s="169"/>
      <c r="DC51" s="169">
        <v>0</v>
      </c>
      <c r="DD51" s="169"/>
      <c r="DE51" s="233">
        <f t="shared" ref="DE51:DE56" si="11">SUM(CW51:DD51)</f>
        <v>0</v>
      </c>
      <c r="DF51" s="234"/>
      <c r="DG51" s="39"/>
      <c r="DH51" s="172">
        <v>0</v>
      </c>
      <c r="DI51" s="173"/>
      <c r="DJ51" s="172">
        <v>0</v>
      </c>
      <c r="DK51" s="173"/>
      <c r="DL51" s="41">
        <f>SUM(DH51:DK51)</f>
        <v>0</v>
      </c>
      <c r="DM51" s="37"/>
      <c r="DN51" s="174">
        <v>0</v>
      </c>
      <c r="DO51" s="175"/>
      <c r="DP51" s="175"/>
      <c r="DQ51" s="176"/>
      <c r="DR51" s="39"/>
      <c r="DS51" s="114"/>
      <c r="DT51" s="42"/>
      <c r="DU51" s="36">
        <v>23</v>
      </c>
      <c r="DV51" s="115" t="s">
        <v>230</v>
      </c>
    </row>
    <row r="52" spans="1:126" ht="15" customHeight="1" x14ac:dyDescent="0.3">
      <c r="A52" s="116" t="s">
        <v>231</v>
      </c>
      <c r="B52" s="117"/>
      <c r="C52" s="43">
        <v>24</v>
      </c>
      <c r="D52" s="25"/>
      <c r="E52" s="230">
        <v>0</v>
      </c>
      <c r="F52" s="195"/>
      <c r="G52" s="191">
        <v>0</v>
      </c>
      <c r="H52" s="192"/>
      <c r="I52" s="191">
        <v>0</v>
      </c>
      <c r="J52" s="192"/>
      <c r="K52" s="191">
        <v>0</v>
      </c>
      <c r="L52" s="192"/>
      <c r="M52" s="204">
        <f t="shared" si="7"/>
        <v>0</v>
      </c>
      <c r="N52" s="205"/>
      <c r="O52" s="191">
        <v>0</v>
      </c>
      <c r="P52" s="192"/>
      <c r="Q52" s="191">
        <v>0</v>
      </c>
      <c r="R52" s="192"/>
      <c r="S52" s="196">
        <v>0</v>
      </c>
      <c r="T52" s="197"/>
      <c r="U52" s="204">
        <f t="shared" si="8"/>
        <v>0</v>
      </c>
      <c r="V52" s="205"/>
      <c r="W52" s="73">
        <f t="shared" si="9"/>
        <v>0</v>
      </c>
      <c r="X52" s="86"/>
      <c r="Y52" s="184">
        <v>0</v>
      </c>
      <c r="Z52" s="184"/>
      <c r="AA52" s="189">
        <v>0</v>
      </c>
      <c r="AB52" s="185"/>
      <c r="AC52" s="189">
        <v>0</v>
      </c>
      <c r="AD52" s="184"/>
      <c r="AE52" s="184">
        <v>0</v>
      </c>
      <c r="AF52" s="184"/>
      <c r="AG52" s="184">
        <v>0</v>
      </c>
      <c r="AH52" s="184"/>
      <c r="AI52" s="184">
        <v>0</v>
      </c>
      <c r="AJ52" s="185"/>
      <c r="AK52" s="189">
        <v>0</v>
      </c>
      <c r="AL52" s="185"/>
      <c r="AM52" s="184">
        <v>0</v>
      </c>
      <c r="AN52" s="184"/>
      <c r="AO52" s="184">
        <v>0</v>
      </c>
      <c r="AP52" s="184"/>
      <c r="AQ52" s="184">
        <v>0</v>
      </c>
      <c r="AR52" s="184"/>
      <c r="AS52" s="184">
        <v>0</v>
      </c>
      <c r="AT52" s="184"/>
      <c r="AU52" s="184">
        <v>0</v>
      </c>
      <c r="AV52" s="184"/>
      <c r="AW52" s="184">
        <v>0</v>
      </c>
      <c r="AX52" s="184"/>
      <c r="AY52" s="184">
        <v>0</v>
      </c>
      <c r="AZ52" s="184"/>
      <c r="BA52" s="184">
        <v>0</v>
      </c>
      <c r="BB52" s="184"/>
      <c r="BC52" s="184">
        <v>0</v>
      </c>
      <c r="BD52" s="184"/>
      <c r="BE52" s="184">
        <v>12</v>
      </c>
      <c r="BF52" s="184"/>
      <c r="BG52" s="184">
        <v>0</v>
      </c>
      <c r="BH52" s="184"/>
      <c r="BI52" s="184">
        <v>0</v>
      </c>
      <c r="BJ52" s="184"/>
      <c r="BK52" s="184">
        <v>0</v>
      </c>
      <c r="BL52" s="185"/>
      <c r="BM52" s="74">
        <f t="shared" si="10"/>
        <v>12</v>
      </c>
      <c r="BN52" s="38"/>
      <c r="BO52" s="37"/>
      <c r="BP52" s="202">
        <v>1384</v>
      </c>
      <c r="BQ52" s="203"/>
      <c r="BR52" s="87"/>
      <c r="BS52" s="88"/>
      <c r="BT52" s="87"/>
      <c r="BU52" s="181">
        <v>0</v>
      </c>
      <c r="BV52" s="188"/>
      <c r="BW52" s="182">
        <v>0</v>
      </c>
      <c r="BX52" s="182"/>
      <c r="BY52" s="181">
        <v>0</v>
      </c>
      <c r="BZ52" s="182"/>
      <c r="CA52" s="181">
        <v>0</v>
      </c>
      <c r="CB52" s="182"/>
      <c r="CC52" s="181">
        <v>0</v>
      </c>
      <c r="CD52" s="182"/>
      <c r="CE52" s="181">
        <v>0</v>
      </c>
      <c r="CF52" s="229"/>
      <c r="CG52" s="182">
        <v>0</v>
      </c>
      <c r="CH52" s="182"/>
      <c r="CI52" s="181">
        <v>0</v>
      </c>
      <c r="CJ52" s="182"/>
      <c r="CK52" s="181">
        <v>0</v>
      </c>
      <c r="CL52" s="182"/>
      <c r="CM52" s="181">
        <v>0</v>
      </c>
      <c r="CN52" s="182"/>
      <c r="CO52" s="75">
        <f>SUM(CG52:CN52)</f>
        <v>0</v>
      </c>
      <c r="CP52" s="177"/>
      <c r="CQ52" s="178"/>
      <c r="CR52" s="177"/>
      <c r="CS52" s="178"/>
      <c r="CT52" s="200"/>
      <c r="CU52" s="201"/>
      <c r="CV52" s="87"/>
      <c r="CW52" s="169">
        <v>0</v>
      </c>
      <c r="CX52" s="169"/>
      <c r="CY52" s="169">
        <v>0</v>
      </c>
      <c r="CZ52" s="169"/>
      <c r="DA52" s="169">
        <v>0</v>
      </c>
      <c r="DB52" s="169"/>
      <c r="DC52" s="169">
        <v>0</v>
      </c>
      <c r="DD52" s="169"/>
      <c r="DE52" s="198">
        <f t="shared" si="11"/>
        <v>0</v>
      </c>
      <c r="DF52" s="199"/>
      <c r="DG52" s="39"/>
      <c r="DH52" s="172">
        <v>0</v>
      </c>
      <c r="DI52" s="173"/>
      <c r="DJ52" s="172">
        <v>0</v>
      </c>
      <c r="DK52" s="173"/>
      <c r="DL52" s="44">
        <f t="shared" ref="DL52:DL57" si="12">SUM(DH52:DK52)</f>
        <v>0</v>
      </c>
      <c r="DM52" s="37"/>
      <c r="DN52" s="174">
        <v>0</v>
      </c>
      <c r="DO52" s="175"/>
      <c r="DP52" s="175"/>
      <c r="DQ52" s="176"/>
      <c r="DR52" s="39"/>
      <c r="DS52" s="118"/>
      <c r="DT52" s="42"/>
      <c r="DU52" s="43">
        <v>24</v>
      </c>
      <c r="DV52" s="119" t="s">
        <v>232</v>
      </c>
    </row>
    <row r="53" spans="1:126" ht="15" customHeight="1" x14ac:dyDescent="0.3">
      <c r="A53" s="116" t="s">
        <v>233</v>
      </c>
      <c r="B53" s="117"/>
      <c r="C53" s="43">
        <v>25</v>
      </c>
      <c r="D53" s="25"/>
      <c r="E53" s="230">
        <v>80</v>
      </c>
      <c r="F53" s="195"/>
      <c r="G53" s="191">
        <v>2432</v>
      </c>
      <c r="H53" s="192"/>
      <c r="I53" s="191">
        <v>66</v>
      </c>
      <c r="J53" s="192"/>
      <c r="K53" s="191">
        <v>5541</v>
      </c>
      <c r="L53" s="192"/>
      <c r="M53" s="204">
        <f t="shared" si="7"/>
        <v>8119</v>
      </c>
      <c r="N53" s="205"/>
      <c r="O53" s="191">
        <v>0</v>
      </c>
      <c r="P53" s="192"/>
      <c r="Q53" s="191">
        <v>0</v>
      </c>
      <c r="R53" s="192"/>
      <c r="S53" s="231">
        <v>536</v>
      </c>
      <c r="T53" s="232"/>
      <c r="U53" s="204">
        <f t="shared" si="8"/>
        <v>536</v>
      </c>
      <c r="V53" s="205"/>
      <c r="W53" s="73">
        <f t="shared" si="9"/>
        <v>8655</v>
      </c>
      <c r="X53" s="86"/>
      <c r="Y53" s="184">
        <v>0</v>
      </c>
      <c r="Z53" s="184"/>
      <c r="AA53" s="189">
        <v>0</v>
      </c>
      <c r="AB53" s="185"/>
      <c r="AC53" s="189">
        <v>0</v>
      </c>
      <c r="AD53" s="184"/>
      <c r="AE53" s="184">
        <v>0</v>
      </c>
      <c r="AF53" s="184"/>
      <c r="AG53" s="184">
        <v>148537</v>
      </c>
      <c r="AH53" s="184"/>
      <c r="AI53" s="184">
        <v>0</v>
      </c>
      <c r="AJ53" s="185"/>
      <c r="AK53" s="189">
        <v>0</v>
      </c>
      <c r="AL53" s="185"/>
      <c r="AM53" s="184">
        <v>1130</v>
      </c>
      <c r="AN53" s="184"/>
      <c r="AO53" s="184">
        <v>0</v>
      </c>
      <c r="AP53" s="184"/>
      <c r="AQ53" s="184">
        <v>4</v>
      </c>
      <c r="AR53" s="184"/>
      <c r="AS53" s="184">
        <v>24</v>
      </c>
      <c r="AT53" s="184"/>
      <c r="AU53" s="184">
        <v>13</v>
      </c>
      <c r="AV53" s="184"/>
      <c r="AW53" s="184">
        <v>0</v>
      </c>
      <c r="AX53" s="184"/>
      <c r="AY53" s="184">
        <v>0</v>
      </c>
      <c r="AZ53" s="184"/>
      <c r="BA53" s="184">
        <v>0</v>
      </c>
      <c r="BB53" s="184"/>
      <c r="BC53" s="184">
        <v>11</v>
      </c>
      <c r="BD53" s="184"/>
      <c r="BE53" s="184">
        <v>5600</v>
      </c>
      <c r="BF53" s="184"/>
      <c r="BG53" s="184">
        <v>2</v>
      </c>
      <c r="BH53" s="184"/>
      <c r="BI53" s="184">
        <v>880</v>
      </c>
      <c r="BJ53" s="184"/>
      <c r="BK53" s="184">
        <v>0</v>
      </c>
      <c r="BL53" s="185"/>
      <c r="BM53" s="74">
        <f t="shared" si="10"/>
        <v>7664</v>
      </c>
      <c r="BN53" s="38"/>
      <c r="BO53" s="37"/>
      <c r="BP53" s="202">
        <v>78827</v>
      </c>
      <c r="BQ53" s="203"/>
      <c r="BR53" s="87"/>
      <c r="BS53" s="88"/>
      <c r="BT53" s="87"/>
      <c r="BU53" s="181">
        <v>0</v>
      </c>
      <c r="BV53" s="188"/>
      <c r="BW53" s="182">
        <v>0</v>
      </c>
      <c r="BX53" s="182"/>
      <c r="BY53" s="181">
        <v>0</v>
      </c>
      <c r="BZ53" s="182"/>
      <c r="CA53" s="181">
        <v>0</v>
      </c>
      <c r="CB53" s="182"/>
      <c r="CC53" s="181">
        <v>0</v>
      </c>
      <c r="CD53" s="182"/>
      <c r="CE53" s="181">
        <v>0</v>
      </c>
      <c r="CF53" s="229"/>
      <c r="CG53" s="182">
        <v>428</v>
      </c>
      <c r="CH53" s="182"/>
      <c r="CI53" s="181">
        <v>567</v>
      </c>
      <c r="CJ53" s="182"/>
      <c r="CK53" s="181">
        <v>18213</v>
      </c>
      <c r="CL53" s="182"/>
      <c r="CM53" s="181">
        <v>9673</v>
      </c>
      <c r="CN53" s="182"/>
      <c r="CO53" s="75">
        <f>SUM(CG53:CN53)</f>
        <v>28881</v>
      </c>
      <c r="CP53" s="177">
        <v>653</v>
      </c>
      <c r="CQ53" s="178"/>
      <c r="CR53" s="177">
        <v>1197036678</v>
      </c>
      <c r="CS53" s="178"/>
      <c r="CT53" s="200"/>
      <c r="CU53" s="201"/>
      <c r="CV53" s="87"/>
      <c r="CW53" s="169">
        <v>0</v>
      </c>
      <c r="CX53" s="169"/>
      <c r="CY53" s="169">
        <v>0</v>
      </c>
      <c r="CZ53" s="169"/>
      <c r="DA53" s="169">
        <v>0</v>
      </c>
      <c r="DB53" s="169"/>
      <c r="DC53" s="169">
        <v>0</v>
      </c>
      <c r="DD53" s="169"/>
      <c r="DE53" s="198">
        <f t="shared" si="11"/>
        <v>0</v>
      </c>
      <c r="DF53" s="199"/>
      <c r="DG53" s="39"/>
      <c r="DH53" s="172">
        <v>0</v>
      </c>
      <c r="DI53" s="173"/>
      <c r="DJ53" s="172">
        <v>0</v>
      </c>
      <c r="DK53" s="173"/>
      <c r="DL53" s="44">
        <f t="shared" si="12"/>
        <v>0</v>
      </c>
      <c r="DM53" s="37"/>
      <c r="DN53" s="174">
        <v>0</v>
      </c>
      <c r="DO53" s="175"/>
      <c r="DP53" s="175"/>
      <c r="DQ53" s="176"/>
      <c r="DR53" s="39"/>
      <c r="DS53" s="118"/>
      <c r="DT53" s="42"/>
      <c r="DU53" s="43">
        <v>25</v>
      </c>
      <c r="DV53" s="119" t="s">
        <v>234</v>
      </c>
    </row>
    <row r="54" spans="1:126" ht="15" customHeight="1" x14ac:dyDescent="0.3">
      <c r="A54" s="116" t="s">
        <v>235</v>
      </c>
      <c r="B54" s="117"/>
      <c r="C54" s="43">
        <v>26</v>
      </c>
      <c r="D54" s="25"/>
      <c r="E54" s="191">
        <v>0</v>
      </c>
      <c r="F54" s="192"/>
      <c r="G54" s="191">
        <v>0</v>
      </c>
      <c r="H54" s="192"/>
      <c r="I54" s="191">
        <v>0</v>
      </c>
      <c r="J54" s="192"/>
      <c r="K54" s="191">
        <v>0</v>
      </c>
      <c r="L54" s="192"/>
      <c r="M54" s="204">
        <f t="shared" si="7"/>
        <v>0</v>
      </c>
      <c r="N54" s="205"/>
      <c r="O54" s="191">
        <v>0</v>
      </c>
      <c r="P54" s="192"/>
      <c r="Q54" s="191">
        <v>0</v>
      </c>
      <c r="R54" s="192"/>
      <c r="S54" s="196">
        <v>0</v>
      </c>
      <c r="T54" s="197"/>
      <c r="U54" s="204">
        <f t="shared" si="8"/>
        <v>0</v>
      </c>
      <c r="V54" s="205"/>
      <c r="W54" s="73">
        <f t="shared" si="9"/>
        <v>0</v>
      </c>
      <c r="X54" s="86"/>
      <c r="Y54" s="184">
        <v>0</v>
      </c>
      <c r="Z54" s="184"/>
      <c r="AA54" s="189">
        <v>0</v>
      </c>
      <c r="AB54" s="185"/>
      <c r="AC54" s="189">
        <v>0</v>
      </c>
      <c r="AD54" s="184"/>
      <c r="AE54" s="184">
        <v>0</v>
      </c>
      <c r="AF54" s="184"/>
      <c r="AG54" s="184">
        <v>0</v>
      </c>
      <c r="AH54" s="184"/>
      <c r="AI54" s="184">
        <v>0</v>
      </c>
      <c r="AJ54" s="185"/>
      <c r="AK54" s="189">
        <v>0</v>
      </c>
      <c r="AL54" s="185"/>
      <c r="AM54" s="184">
        <v>0</v>
      </c>
      <c r="AN54" s="184"/>
      <c r="AO54" s="184">
        <v>0</v>
      </c>
      <c r="AP54" s="184"/>
      <c r="AQ54" s="184">
        <v>0</v>
      </c>
      <c r="AR54" s="184"/>
      <c r="AS54" s="184">
        <v>0</v>
      </c>
      <c r="AT54" s="184"/>
      <c r="AU54" s="184">
        <v>0</v>
      </c>
      <c r="AV54" s="184"/>
      <c r="AW54" s="184">
        <v>0</v>
      </c>
      <c r="AX54" s="184"/>
      <c r="AY54" s="184">
        <v>0</v>
      </c>
      <c r="AZ54" s="184"/>
      <c r="BA54" s="184">
        <v>0</v>
      </c>
      <c r="BB54" s="184"/>
      <c r="BC54" s="184">
        <v>0</v>
      </c>
      <c r="BD54" s="184"/>
      <c r="BE54" s="184">
        <v>129</v>
      </c>
      <c r="BF54" s="184"/>
      <c r="BG54" s="184">
        <v>0</v>
      </c>
      <c r="BH54" s="184"/>
      <c r="BI54" s="184">
        <v>22</v>
      </c>
      <c r="BJ54" s="184"/>
      <c r="BK54" s="184">
        <v>0</v>
      </c>
      <c r="BL54" s="185"/>
      <c r="BM54" s="74">
        <f t="shared" si="10"/>
        <v>151</v>
      </c>
      <c r="BN54" s="38"/>
      <c r="BO54" s="37"/>
      <c r="BP54" s="202">
        <v>0</v>
      </c>
      <c r="BQ54" s="203"/>
      <c r="BR54" s="87"/>
      <c r="BS54" s="88"/>
      <c r="BT54" s="87"/>
      <c r="BU54" s="181">
        <v>0</v>
      </c>
      <c r="BV54" s="188"/>
      <c r="BW54" s="182">
        <v>0</v>
      </c>
      <c r="BX54" s="182"/>
      <c r="BY54" s="181">
        <v>0</v>
      </c>
      <c r="BZ54" s="182"/>
      <c r="CA54" s="181">
        <v>0</v>
      </c>
      <c r="CB54" s="182"/>
      <c r="CC54" s="181">
        <v>0</v>
      </c>
      <c r="CD54" s="182"/>
      <c r="CE54" s="181">
        <v>0</v>
      </c>
      <c r="CF54" s="229"/>
      <c r="CG54" s="182">
        <v>0</v>
      </c>
      <c r="CH54" s="182"/>
      <c r="CI54" s="181">
        <v>0</v>
      </c>
      <c r="CJ54" s="182"/>
      <c r="CK54" s="181">
        <v>0</v>
      </c>
      <c r="CL54" s="182"/>
      <c r="CM54" s="181">
        <v>0</v>
      </c>
      <c r="CN54" s="182"/>
      <c r="CO54" s="75">
        <f t="shared" ref="CO54:CO60" si="13">SUM(CG54:CN54)</f>
        <v>0</v>
      </c>
      <c r="CP54" s="177"/>
      <c r="CQ54" s="178"/>
      <c r="CR54" s="177"/>
      <c r="CS54" s="178"/>
      <c r="CT54" s="200"/>
      <c r="CU54" s="201"/>
      <c r="CV54" s="87"/>
      <c r="CW54" s="169">
        <v>0</v>
      </c>
      <c r="CX54" s="169"/>
      <c r="CY54" s="169">
        <v>0</v>
      </c>
      <c r="CZ54" s="169"/>
      <c r="DA54" s="169">
        <v>0</v>
      </c>
      <c r="DB54" s="169"/>
      <c r="DC54" s="169">
        <v>0</v>
      </c>
      <c r="DD54" s="169"/>
      <c r="DE54" s="198">
        <f t="shared" si="11"/>
        <v>0</v>
      </c>
      <c r="DF54" s="199"/>
      <c r="DG54" s="39"/>
      <c r="DH54" s="172">
        <v>0</v>
      </c>
      <c r="DI54" s="173"/>
      <c r="DJ54" s="172">
        <v>0</v>
      </c>
      <c r="DK54" s="173"/>
      <c r="DL54" s="44">
        <f t="shared" si="12"/>
        <v>0</v>
      </c>
      <c r="DM54" s="37"/>
      <c r="DN54" s="174">
        <v>0</v>
      </c>
      <c r="DO54" s="175"/>
      <c r="DP54" s="175"/>
      <c r="DQ54" s="176"/>
      <c r="DR54" s="39"/>
      <c r="DS54" s="118"/>
      <c r="DT54" s="42"/>
      <c r="DU54" s="43">
        <v>26</v>
      </c>
      <c r="DV54" s="119" t="s">
        <v>236</v>
      </c>
    </row>
    <row r="55" spans="1:126" ht="15" customHeight="1" x14ac:dyDescent="0.3">
      <c r="A55" s="116" t="s">
        <v>237</v>
      </c>
      <c r="B55" s="117"/>
      <c r="C55" s="43">
        <v>27</v>
      </c>
      <c r="D55" s="25"/>
      <c r="E55" s="191">
        <v>0</v>
      </c>
      <c r="F55" s="192"/>
      <c r="G55" s="191">
        <v>0</v>
      </c>
      <c r="H55" s="192"/>
      <c r="I55" s="191">
        <v>0</v>
      </c>
      <c r="J55" s="192"/>
      <c r="K55" s="191">
        <v>0</v>
      </c>
      <c r="L55" s="192"/>
      <c r="M55" s="204">
        <f t="shared" si="7"/>
        <v>0</v>
      </c>
      <c r="N55" s="205"/>
      <c r="O55" s="191">
        <v>0</v>
      </c>
      <c r="P55" s="192"/>
      <c r="Q55" s="191">
        <v>0</v>
      </c>
      <c r="R55" s="192"/>
      <c r="S55" s="196">
        <v>0</v>
      </c>
      <c r="T55" s="197"/>
      <c r="U55" s="204">
        <f t="shared" si="8"/>
        <v>0</v>
      </c>
      <c r="V55" s="205"/>
      <c r="W55" s="73">
        <f t="shared" si="9"/>
        <v>0</v>
      </c>
      <c r="X55" s="86"/>
      <c r="Y55" s="184">
        <v>0</v>
      </c>
      <c r="Z55" s="184"/>
      <c r="AA55" s="189">
        <v>0</v>
      </c>
      <c r="AB55" s="185"/>
      <c r="AC55" s="189">
        <v>0</v>
      </c>
      <c r="AD55" s="184"/>
      <c r="AE55" s="184">
        <v>0</v>
      </c>
      <c r="AF55" s="184"/>
      <c r="AG55" s="184">
        <v>0</v>
      </c>
      <c r="AH55" s="184"/>
      <c r="AI55" s="184">
        <v>0</v>
      </c>
      <c r="AJ55" s="185"/>
      <c r="AK55" s="189">
        <v>0</v>
      </c>
      <c r="AL55" s="185"/>
      <c r="AM55" s="184">
        <v>2952</v>
      </c>
      <c r="AN55" s="184"/>
      <c r="AO55" s="184">
        <v>0</v>
      </c>
      <c r="AP55" s="184"/>
      <c r="AQ55" s="184">
        <v>0</v>
      </c>
      <c r="AR55" s="184"/>
      <c r="AS55" s="184">
        <v>0</v>
      </c>
      <c r="AT55" s="184"/>
      <c r="AU55" s="184">
        <v>0</v>
      </c>
      <c r="AV55" s="184"/>
      <c r="AW55" s="184">
        <v>0</v>
      </c>
      <c r="AX55" s="184"/>
      <c r="AY55" s="184">
        <v>0</v>
      </c>
      <c r="AZ55" s="184"/>
      <c r="BA55" s="184">
        <v>0</v>
      </c>
      <c r="BB55" s="184"/>
      <c r="BC55" s="184">
        <v>0</v>
      </c>
      <c r="BD55" s="184"/>
      <c r="BE55" s="184">
        <v>0</v>
      </c>
      <c r="BF55" s="184"/>
      <c r="BG55" s="184">
        <v>0</v>
      </c>
      <c r="BH55" s="184"/>
      <c r="BI55" s="184">
        <v>0</v>
      </c>
      <c r="BJ55" s="184"/>
      <c r="BK55" s="184">
        <v>0</v>
      </c>
      <c r="BL55" s="185"/>
      <c r="BM55" s="74">
        <f t="shared" si="10"/>
        <v>2952</v>
      </c>
      <c r="BN55" s="38"/>
      <c r="BO55" s="37"/>
      <c r="BP55" s="202">
        <v>44128</v>
      </c>
      <c r="BQ55" s="203"/>
      <c r="BR55" s="87"/>
      <c r="BS55" s="88"/>
      <c r="BT55" s="87"/>
      <c r="BU55" s="181">
        <v>0</v>
      </c>
      <c r="BV55" s="188"/>
      <c r="BW55" s="182">
        <v>0</v>
      </c>
      <c r="BX55" s="182"/>
      <c r="BY55" s="181">
        <v>0</v>
      </c>
      <c r="BZ55" s="182"/>
      <c r="CA55" s="181">
        <v>0</v>
      </c>
      <c r="CB55" s="182"/>
      <c r="CC55" s="181">
        <v>0</v>
      </c>
      <c r="CD55" s="182"/>
      <c r="CE55" s="181">
        <v>0</v>
      </c>
      <c r="CF55" s="229"/>
      <c r="CG55" s="182">
        <v>0</v>
      </c>
      <c r="CH55" s="182"/>
      <c r="CI55" s="181">
        <v>0</v>
      </c>
      <c r="CJ55" s="182"/>
      <c r="CK55" s="181">
        <v>0</v>
      </c>
      <c r="CL55" s="182"/>
      <c r="CM55" s="181">
        <v>0</v>
      </c>
      <c r="CN55" s="182"/>
      <c r="CO55" s="75">
        <f t="shared" si="13"/>
        <v>0</v>
      </c>
      <c r="CP55" s="177"/>
      <c r="CQ55" s="178"/>
      <c r="CR55" s="177"/>
      <c r="CS55" s="178"/>
      <c r="CT55" s="200"/>
      <c r="CU55" s="201"/>
      <c r="CV55" s="87"/>
      <c r="CW55" s="169">
        <v>5659</v>
      </c>
      <c r="CX55" s="169"/>
      <c r="CY55" s="169">
        <v>3162</v>
      </c>
      <c r="CZ55" s="169"/>
      <c r="DA55" s="169">
        <v>206</v>
      </c>
      <c r="DB55" s="169"/>
      <c r="DC55" s="169">
        <v>3587</v>
      </c>
      <c r="DD55" s="169"/>
      <c r="DE55" s="198">
        <f t="shared" si="11"/>
        <v>12614</v>
      </c>
      <c r="DF55" s="199"/>
      <c r="DG55" s="39"/>
      <c r="DH55" s="172">
        <v>0</v>
      </c>
      <c r="DI55" s="173"/>
      <c r="DJ55" s="172">
        <v>0</v>
      </c>
      <c r="DK55" s="173"/>
      <c r="DL55" s="44">
        <f t="shared" si="12"/>
        <v>0</v>
      </c>
      <c r="DM55" s="37"/>
      <c r="DN55" s="174">
        <v>0</v>
      </c>
      <c r="DO55" s="175"/>
      <c r="DP55" s="175"/>
      <c r="DQ55" s="176"/>
      <c r="DR55" s="39"/>
      <c r="DS55" s="118"/>
      <c r="DT55" s="42"/>
      <c r="DU55" s="43">
        <v>27</v>
      </c>
      <c r="DV55" s="119" t="s">
        <v>238</v>
      </c>
    </row>
    <row r="56" spans="1:126" ht="15" customHeight="1" x14ac:dyDescent="0.3">
      <c r="A56" s="116" t="s">
        <v>239</v>
      </c>
      <c r="B56" s="117"/>
      <c r="C56" s="43">
        <v>28</v>
      </c>
      <c r="D56" s="25"/>
      <c r="E56" s="191">
        <v>0</v>
      </c>
      <c r="F56" s="192"/>
      <c r="G56" s="191">
        <v>0</v>
      </c>
      <c r="H56" s="192"/>
      <c r="I56" s="191">
        <v>0</v>
      </c>
      <c r="J56" s="192"/>
      <c r="K56" s="191">
        <v>0</v>
      </c>
      <c r="L56" s="192"/>
      <c r="M56" s="204">
        <f t="shared" si="7"/>
        <v>0</v>
      </c>
      <c r="N56" s="205"/>
      <c r="O56" s="191">
        <v>0</v>
      </c>
      <c r="P56" s="192"/>
      <c r="Q56" s="191">
        <v>0</v>
      </c>
      <c r="R56" s="192"/>
      <c r="S56" s="196">
        <v>0</v>
      </c>
      <c r="T56" s="197"/>
      <c r="U56" s="204">
        <f t="shared" si="8"/>
        <v>0</v>
      </c>
      <c r="V56" s="205"/>
      <c r="W56" s="73">
        <f t="shared" si="9"/>
        <v>0</v>
      </c>
      <c r="X56" s="86"/>
      <c r="Y56" s="184">
        <v>0</v>
      </c>
      <c r="Z56" s="184"/>
      <c r="AA56" s="189">
        <v>0</v>
      </c>
      <c r="AB56" s="185"/>
      <c r="AC56" s="189">
        <v>0</v>
      </c>
      <c r="AD56" s="184"/>
      <c r="AE56" s="184">
        <v>0</v>
      </c>
      <c r="AF56" s="184"/>
      <c r="AG56" s="184">
        <v>57</v>
      </c>
      <c r="AH56" s="184"/>
      <c r="AI56" s="184">
        <v>0</v>
      </c>
      <c r="AJ56" s="185"/>
      <c r="AK56" s="189">
        <v>0</v>
      </c>
      <c r="AL56" s="185"/>
      <c r="AM56" s="184">
        <v>956</v>
      </c>
      <c r="AN56" s="184"/>
      <c r="AO56" s="184">
        <v>0</v>
      </c>
      <c r="AP56" s="184"/>
      <c r="AQ56" s="184">
        <v>0</v>
      </c>
      <c r="AR56" s="184"/>
      <c r="AS56" s="184">
        <v>0</v>
      </c>
      <c r="AT56" s="184"/>
      <c r="AU56" s="184">
        <v>0</v>
      </c>
      <c r="AV56" s="184"/>
      <c r="AW56" s="184">
        <v>0</v>
      </c>
      <c r="AX56" s="184"/>
      <c r="AY56" s="184">
        <v>0</v>
      </c>
      <c r="AZ56" s="184"/>
      <c r="BA56" s="184">
        <v>0</v>
      </c>
      <c r="BB56" s="184"/>
      <c r="BC56" s="184">
        <v>0</v>
      </c>
      <c r="BD56" s="184"/>
      <c r="BE56" s="184">
        <v>0</v>
      </c>
      <c r="BF56" s="184"/>
      <c r="BG56" s="184">
        <v>0</v>
      </c>
      <c r="BH56" s="184"/>
      <c r="BI56" s="184">
        <v>0</v>
      </c>
      <c r="BJ56" s="184"/>
      <c r="BK56" s="184">
        <v>0</v>
      </c>
      <c r="BL56" s="185"/>
      <c r="BM56" s="74">
        <f t="shared" si="10"/>
        <v>956</v>
      </c>
      <c r="BN56" s="38"/>
      <c r="BO56" s="37"/>
      <c r="BP56" s="186">
        <v>65785</v>
      </c>
      <c r="BQ56" s="187"/>
      <c r="BR56" s="87"/>
      <c r="BS56" s="88"/>
      <c r="BT56" s="87"/>
      <c r="BU56" s="181">
        <v>283938</v>
      </c>
      <c r="BV56" s="188"/>
      <c r="BW56" s="182">
        <v>0</v>
      </c>
      <c r="BX56" s="182"/>
      <c r="BY56" s="181">
        <v>0</v>
      </c>
      <c r="BZ56" s="182"/>
      <c r="CA56" s="181">
        <v>0</v>
      </c>
      <c r="CB56" s="182"/>
      <c r="CC56" s="181">
        <v>0</v>
      </c>
      <c r="CD56" s="182"/>
      <c r="CE56" s="181">
        <v>0</v>
      </c>
      <c r="CF56" s="229"/>
      <c r="CG56" s="182">
        <v>0</v>
      </c>
      <c r="CH56" s="182"/>
      <c r="CI56" s="181">
        <v>0</v>
      </c>
      <c r="CJ56" s="182"/>
      <c r="CK56" s="181">
        <v>0</v>
      </c>
      <c r="CL56" s="182"/>
      <c r="CM56" s="181">
        <v>0</v>
      </c>
      <c r="CN56" s="182"/>
      <c r="CO56" s="75">
        <f t="shared" si="13"/>
        <v>0</v>
      </c>
      <c r="CP56" s="177"/>
      <c r="CQ56" s="178"/>
      <c r="CR56" s="177"/>
      <c r="CS56" s="178"/>
      <c r="CT56" s="200"/>
      <c r="CU56" s="201"/>
      <c r="CV56" s="87"/>
      <c r="CW56" s="169">
        <v>0</v>
      </c>
      <c r="CX56" s="169"/>
      <c r="CY56" s="169">
        <v>0</v>
      </c>
      <c r="CZ56" s="169"/>
      <c r="DA56" s="169">
        <v>0</v>
      </c>
      <c r="DB56" s="169"/>
      <c r="DC56" s="169">
        <v>0</v>
      </c>
      <c r="DD56" s="169"/>
      <c r="DE56" s="198">
        <f t="shared" si="11"/>
        <v>0</v>
      </c>
      <c r="DF56" s="199"/>
      <c r="DG56" s="39"/>
      <c r="DH56" s="172">
        <v>0</v>
      </c>
      <c r="DI56" s="173"/>
      <c r="DJ56" s="172">
        <v>0</v>
      </c>
      <c r="DK56" s="173"/>
      <c r="DL56" s="44">
        <f t="shared" si="12"/>
        <v>0</v>
      </c>
      <c r="DM56" s="37"/>
      <c r="DN56" s="174">
        <v>0</v>
      </c>
      <c r="DO56" s="175"/>
      <c r="DP56" s="175"/>
      <c r="DQ56" s="176"/>
      <c r="DR56" s="39"/>
      <c r="DS56" s="118"/>
      <c r="DT56" s="42"/>
      <c r="DU56" s="43">
        <v>28</v>
      </c>
      <c r="DV56" s="119" t="s">
        <v>240</v>
      </c>
    </row>
    <row r="57" spans="1:126" s="5" customFormat="1" ht="15" customHeight="1" x14ac:dyDescent="0.3">
      <c r="A57" s="138" t="s">
        <v>241</v>
      </c>
      <c r="B57" s="139"/>
      <c r="C57" s="76">
        <v>29</v>
      </c>
      <c r="D57" s="26"/>
      <c r="E57" s="225">
        <f>SUM(E58:F61)</f>
        <v>0</v>
      </c>
      <c r="F57" s="226"/>
      <c r="G57" s="225">
        <f>SUM(G58:H61)</f>
        <v>0</v>
      </c>
      <c r="H57" s="226"/>
      <c r="I57" s="225">
        <f>SUM(I58:J61)</f>
        <v>0</v>
      </c>
      <c r="J57" s="226"/>
      <c r="K57" s="225">
        <f>SUM(K58:L61)</f>
        <v>0</v>
      </c>
      <c r="L57" s="226"/>
      <c r="M57" s="227">
        <f t="shared" si="7"/>
        <v>0</v>
      </c>
      <c r="N57" s="228"/>
      <c r="O57" s="226">
        <f>SUM(O58:P61)</f>
        <v>0</v>
      </c>
      <c r="P57" s="226"/>
      <c r="Q57" s="226">
        <f>SUM(Q58:R61)</f>
        <v>0</v>
      </c>
      <c r="R57" s="226"/>
      <c r="S57" s="226">
        <f>SUM(S58:T61)</f>
        <v>0</v>
      </c>
      <c r="T57" s="226"/>
      <c r="U57" s="227">
        <f>SUM(U58:V61)</f>
        <v>0</v>
      </c>
      <c r="V57" s="228"/>
      <c r="W57" s="73">
        <f>SUM(W58:W61)</f>
        <v>0</v>
      </c>
      <c r="X57" s="37"/>
      <c r="Y57" s="220">
        <f>SUM(Y58:Z61)</f>
        <v>0</v>
      </c>
      <c r="Z57" s="224"/>
      <c r="AA57" s="220">
        <f>SUM(AA58:AB61)</f>
        <v>0</v>
      </c>
      <c r="AB57" s="224"/>
      <c r="AC57" s="220">
        <f>SUM(AC58:AD61)</f>
        <v>0</v>
      </c>
      <c r="AD57" s="220"/>
      <c r="AE57" s="220">
        <f>SUM(AE58:AF61)</f>
        <v>0</v>
      </c>
      <c r="AF57" s="220"/>
      <c r="AG57" s="220">
        <f>SUM(AG58:AH61)</f>
        <v>101053</v>
      </c>
      <c r="AH57" s="220"/>
      <c r="AI57" s="220">
        <f>SUM(AI58:AJ61)</f>
        <v>0</v>
      </c>
      <c r="AJ57" s="220"/>
      <c r="AK57" s="223">
        <f>SUM(AK58:AL61)</f>
        <v>0</v>
      </c>
      <c r="AL57" s="224"/>
      <c r="AM57" s="220">
        <f t="shared" ref="AM57" si="14">SUM(AM58:AN61)</f>
        <v>2715</v>
      </c>
      <c r="AN57" s="220"/>
      <c r="AO57" s="220">
        <f t="shared" ref="AO57" si="15">SUM(AO58:AP61)</f>
        <v>71</v>
      </c>
      <c r="AP57" s="220"/>
      <c r="AQ57" s="220">
        <f t="shared" ref="AQ57" si="16">SUM(AQ58:AR61)</f>
        <v>486</v>
      </c>
      <c r="AR57" s="220"/>
      <c r="AS57" s="220">
        <f t="shared" ref="AS57" si="17">SUM(AS58:AT61)</f>
        <v>4049</v>
      </c>
      <c r="AT57" s="220"/>
      <c r="AU57" s="220">
        <f t="shared" ref="AU57" si="18">SUM(AU58:AV61)</f>
        <v>3898</v>
      </c>
      <c r="AV57" s="220"/>
      <c r="AW57" s="220">
        <f t="shared" ref="AW57" si="19">SUM(AW58:AX61)</f>
        <v>1753</v>
      </c>
      <c r="AX57" s="220"/>
      <c r="AY57" s="220">
        <f t="shared" ref="AY57" si="20">SUM(AY58:AZ61)</f>
        <v>325</v>
      </c>
      <c r="AZ57" s="220"/>
      <c r="BA57" s="220">
        <f t="shared" ref="BA57" si="21">SUM(BA58:BB61)</f>
        <v>6468</v>
      </c>
      <c r="BB57" s="220"/>
      <c r="BC57" s="220">
        <f t="shared" ref="BC57" si="22">SUM(BC58:BD61)</f>
        <v>0</v>
      </c>
      <c r="BD57" s="220"/>
      <c r="BE57" s="220">
        <f t="shared" ref="BE57:BG57" si="23">SUM(BE58:BF61)</f>
        <v>13495</v>
      </c>
      <c r="BF57" s="220"/>
      <c r="BG57" s="220">
        <f t="shared" si="23"/>
        <v>2</v>
      </c>
      <c r="BH57" s="220"/>
      <c r="BI57" s="220">
        <f t="shared" ref="BI57" si="24">SUM(BI58:BJ61)</f>
        <v>1297</v>
      </c>
      <c r="BJ57" s="220"/>
      <c r="BK57" s="220">
        <f t="shared" ref="BK57" si="25">SUM(BK58:BL61)</f>
        <v>0</v>
      </c>
      <c r="BL57" s="220"/>
      <c r="BM57" s="74">
        <f>SUM(AM57:BL57)</f>
        <v>34559</v>
      </c>
      <c r="BN57" s="74"/>
      <c r="BO57" s="37"/>
      <c r="BP57" s="221">
        <f>SUM(BP58:BQ61)</f>
        <v>113</v>
      </c>
      <c r="BQ57" s="222"/>
      <c r="BR57" s="37"/>
      <c r="BS57" s="40"/>
      <c r="BT57" s="37"/>
      <c r="BU57" s="218">
        <f>SUM(BU58:BV61)</f>
        <v>0</v>
      </c>
      <c r="BV57" s="213"/>
      <c r="BW57" s="212">
        <f>SUM(BW58:BX61)</f>
        <v>0</v>
      </c>
      <c r="BX57" s="212"/>
      <c r="BY57" s="218">
        <f>SUM(BY58:BZ61)</f>
        <v>0</v>
      </c>
      <c r="BZ57" s="212"/>
      <c r="CA57" s="218">
        <f>SUM(CA58:CB61)</f>
        <v>0</v>
      </c>
      <c r="CB57" s="212"/>
      <c r="CC57" s="218">
        <f>SUM(CC58:CD61)</f>
        <v>0</v>
      </c>
      <c r="CD57" s="212"/>
      <c r="CE57" s="218">
        <f>SUM(CE58:CF61)</f>
        <v>0</v>
      </c>
      <c r="CF57" s="212"/>
      <c r="CG57" s="219">
        <f>SUM(CG58:CH61)</f>
        <v>0</v>
      </c>
      <c r="CH57" s="212"/>
      <c r="CI57" s="212">
        <f>SUM(CI58:CJ61)</f>
        <v>0</v>
      </c>
      <c r="CJ57" s="212"/>
      <c r="CK57" s="212">
        <f>SUM(CK58:CL61)</f>
        <v>0</v>
      </c>
      <c r="CL57" s="212"/>
      <c r="CM57" s="212">
        <f>SUM(CM58:CN61)</f>
        <v>0</v>
      </c>
      <c r="CN57" s="213"/>
      <c r="CO57" s="75">
        <f t="shared" ref="CO57" si="26">SUM(CG57:CN57)</f>
        <v>0</v>
      </c>
      <c r="CP57" s="214">
        <f>SUM(CP58:CQ61)</f>
        <v>0</v>
      </c>
      <c r="CQ57" s="215"/>
      <c r="CR57" s="214">
        <f>SUM(CR58:CS61)</f>
        <v>0</v>
      </c>
      <c r="CS57" s="215"/>
      <c r="CT57" s="216"/>
      <c r="CU57" s="217"/>
      <c r="CV57" s="37"/>
      <c r="CW57" s="206">
        <f>SUM(CW58:CX61)</f>
        <v>0</v>
      </c>
      <c r="CX57" s="206"/>
      <c r="CY57" s="206">
        <f>SUM(CY58:CZ61)</f>
        <v>0</v>
      </c>
      <c r="CZ57" s="206"/>
      <c r="DA57" s="206">
        <f>SUM(DA58:DB61)</f>
        <v>0</v>
      </c>
      <c r="DB57" s="206"/>
      <c r="DC57" s="206">
        <f>SUM(DC58:DD61)</f>
        <v>0</v>
      </c>
      <c r="DD57" s="206"/>
      <c r="DE57" s="198">
        <f>SUM(DE58:DF61)</f>
        <v>0</v>
      </c>
      <c r="DF57" s="199"/>
      <c r="DG57" s="37"/>
      <c r="DH57" s="207">
        <f>SUM(DH58:DI61)</f>
        <v>0</v>
      </c>
      <c r="DI57" s="208"/>
      <c r="DJ57" s="207">
        <f>SUM(DJ58:DK61)</f>
        <v>0</v>
      </c>
      <c r="DK57" s="208"/>
      <c r="DL57" s="44">
        <f t="shared" si="12"/>
        <v>0</v>
      </c>
      <c r="DM57" s="37"/>
      <c r="DN57" s="209">
        <f>SUM(DN58:DQ61)</f>
        <v>0</v>
      </c>
      <c r="DO57" s="210"/>
      <c r="DP57" s="210"/>
      <c r="DQ57" s="211"/>
      <c r="DR57" s="37"/>
      <c r="DS57" s="77"/>
      <c r="DT57" s="56"/>
      <c r="DU57" s="76">
        <v>29</v>
      </c>
      <c r="DV57" s="132" t="s">
        <v>242</v>
      </c>
    </row>
    <row r="58" spans="1:126" ht="15" customHeight="1" x14ac:dyDescent="0.3">
      <c r="A58" s="116" t="s">
        <v>243</v>
      </c>
      <c r="B58" s="117"/>
      <c r="C58" s="43">
        <v>30</v>
      </c>
      <c r="D58" s="25"/>
      <c r="E58" s="191">
        <v>0</v>
      </c>
      <c r="F58" s="192"/>
      <c r="G58" s="191">
        <v>0</v>
      </c>
      <c r="H58" s="192"/>
      <c r="I58" s="191">
        <v>0</v>
      </c>
      <c r="J58" s="192"/>
      <c r="K58" s="191">
        <v>0</v>
      </c>
      <c r="L58" s="192"/>
      <c r="M58" s="204">
        <f t="shared" si="7"/>
        <v>0</v>
      </c>
      <c r="N58" s="205"/>
      <c r="O58" s="191">
        <v>0</v>
      </c>
      <c r="P58" s="192"/>
      <c r="Q58" s="195">
        <v>0</v>
      </c>
      <c r="R58" s="195"/>
      <c r="S58" s="196">
        <v>0</v>
      </c>
      <c r="T58" s="197"/>
      <c r="U58" s="204">
        <f>SUM(O58:T58)</f>
        <v>0</v>
      </c>
      <c r="V58" s="205"/>
      <c r="W58" s="73">
        <f>+U58+M58</f>
        <v>0</v>
      </c>
      <c r="X58" s="86"/>
      <c r="Y58" s="184">
        <v>0</v>
      </c>
      <c r="Z58" s="184"/>
      <c r="AA58" s="189">
        <v>0</v>
      </c>
      <c r="AB58" s="185"/>
      <c r="AC58" s="189">
        <v>0</v>
      </c>
      <c r="AD58" s="184"/>
      <c r="AE58" s="184">
        <v>0</v>
      </c>
      <c r="AF58" s="184"/>
      <c r="AG58" s="184">
        <v>101053</v>
      </c>
      <c r="AH58" s="184"/>
      <c r="AI58" s="184">
        <v>0</v>
      </c>
      <c r="AJ58" s="185"/>
      <c r="AK58" s="189">
        <v>0</v>
      </c>
      <c r="AL58" s="185"/>
      <c r="AM58" s="184">
        <v>2715</v>
      </c>
      <c r="AN58" s="184"/>
      <c r="AO58" s="184">
        <v>71</v>
      </c>
      <c r="AP58" s="184"/>
      <c r="AQ58" s="184">
        <v>486</v>
      </c>
      <c r="AR58" s="184"/>
      <c r="AS58" s="184">
        <v>4049</v>
      </c>
      <c r="AT58" s="184"/>
      <c r="AU58" s="184">
        <v>3898</v>
      </c>
      <c r="AV58" s="184"/>
      <c r="AW58" s="184">
        <v>1753</v>
      </c>
      <c r="AX58" s="184"/>
      <c r="AY58" s="184">
        <v>325</v>
      </c>
      <c r="AZ58" s="184"/>
      <c r="BA58" s="184">
        <v>0</v>
      </c>
      <c r="BB58" s="184"/>
      <c r="BC58" s="184">
        <v>0</v>
      </c>
      <c r="BD58" s="184"/>
      <c r="BE58" s="184">
        <v>13225</v>
      </c>
      <c r="BF58" s="184"/>
      <c r="BG58" s="184">
        <v>2</v>
      </c>
      <c r="BH58" s="184"/>
      <c r="BI58" s="184">
        <v>0</v>
      </c>
      <c r="BJ58" s="184"/>
      <c r="BK58" s="184">
        <v>0</v>
      </c>
      <c r="BL58" s="185"/>
      <c r="BM58" s="74">
        <f>SUM(AM58:BL58)</f>
        <v>26524</v>
      </c>
      <c r="BN58" s="38"/>
      <c r="BO58" s="37"/>
      <c r="BP58" s="202">
        <v>0</v>
      </c>
      <c r="BQ58" s="203"/>
      <c r="BR58" s="87"/>
      <c r="BS58" s="88"/>
      <c r="BT58" s="87"/>
      <c r="BU58" s="181">
        <v>0</v>
      </c>
      <c r="BV58" s="188"/>
      <c r="BW58" s="182">
        <v>0</v>
      </c>
      <c r="BX58" s="182"/>
      <c r="BY58" s="181">
        <v>0</v>
      </c>
      <c r="BZ58" s="182"/>
      <c r="CA58" s="181">
        <v>0</v>
      </c>
      <c r="CB58" s="182"/>
      <c r="CC58" s="181">
        <v>0</v>
      </c>
      <c r="CD58" s="182"/>
      <c r="CE58" s="181">
        <v>0</v>
      </c>
      <c r="CF58" s="182"/>
      <c r="CG58" s="183">
        <v>0</v>
      </c>
      <c r="CH58" s="182"/>
      <c r="CI58" s="181">
        <v>0</v>
      </c>
      <c r="CJ58" s="182"/>
      <c r="CK58" s="177">
        <v>0</v>
      </c>
      <c r="CL58" s="178"/>
      <c r="CM58" s="177">
        <v>0</v>
      </c>
      <c r="CN58" s="178"/>
      <c r="CO58" s="75">
        <f t="shared" si="13"/>
        <v>0</v>
      </c>
      <c r="CP58" s="177">
        <v>0</v>
      </c>
      <c r="CQ58" s="178"/>
      <c r="CR58" s="177">
        <v>0</v>
      </c>
      <c r="CS58" s="178"/>
      <c r="CT58" s="200"/>
      <c r="CU58" s="201"/>
      <c r="CV58" s="87"/>
      <c r="CW58" s="169">
        <v>0</v>
      </c>
      <c r="CX58" s="169"/>
      <c r="CY58" s="169">
        <v>0</v>
      </c>
      <c r="CZ58" s="169"/>
      <c r="DA58" s="169">
        <v>0</v>
      </c>
      <c r="DB58" s="169"/>
      <c r="DC58" s="169">
        <v>0</v>
      </c>
      <c r="DD58" s="169"/>
      <c r="DE58" s="198">
        <f>SUM(CW58:DD58)</f>
        <v>0</v>
      </c>
      <c r="DF58" s="199"/>
      <c r="DG58" s="39"/>
      <c r="DH58" s="172">
        <v>0</v>
      </c>
      <c r="DI58" s="173"/>
      <c r="DJ58" s="172">
        <v>0</v>
      </c>
      <c r="DK58" s="173"/>
      <c r="DL58" s="44">
        <f>SUM(DH58:DK58)</f>
        <v>0</v>
      </c>
      <c r="DM58" s="37"/>
      <c r="DN58" s="174">
        <v>0</v>
      </c>
      <c r="DO58" s="175"/>
      <c r="DP58" s="175"/>
      <c r="DQ58" s="176"/>
      <c r="DR58" s="39"/>
      <c r="DS58" s="118"/>
      <c r="DT58" s="42"/>
      <c r="DU58" s="43">
        <v>30</v>
      </c>
      <c r="DV58" s="119" t="s">
        <v>244</v>
      </c>
    </row>
    <row r="59" spans="1:126" ht="15" customHeight="1" x14ac:dyDescent="0.3">
      <c r="A59" s="116" t="s">
        <v>313</v>
      </c>
      <c r="B59" s="117"/>
      <c r="C59" s="43">
        <v>31</v>
      </c>
      <c r="D59" s="25"/>
      <c r="E59" s="191">
        <v>0</v>
      </c>
      <c r="F59" s="192"/>
      <c r="G59" s="191">
        <v>0</v>
      </c>
      <c r="H59" s="192"/>
      <c r="I59" s="191">
        <v>0</v>
      </c>
      <c r="J59" s="192"/>
      <c r="K59" s="191">
        <v>0</v>
      </c>
      <c r="L59" s="192"/>
      <c r="M59" s="204">
        <f t="shared" si="7"/>
        <v>0</v>
      </c>
      <c r="N59" s="205"/>
      <c r="O59" s="191">
        <v>0</v>
      </c>
      <c r="P59" s="192"/>
      <c r="Q59" s="195">
        <v>0</v>
      </c>
      <c r="R59" s="195"/>
      <c r="S59" s="196">
        <v>0</v>
      </c>
      <c r="T59" s="197"/>
      <c r="U59" s="204">
        <f>SUM(O59:T59)</f>
        <v>0</v>
      </c>
      <c r="V59" s="205"/>
      <c r="W59" s="73">
        <f>+U59+M59</f>
        <v>0</v>
      </c>
      <c r="X59" s="86"/>
      <c r="Y59" s="184">
        <v>0</v>
      </c>
      <c r="Z59" s="184"/>
      <c r="AA59" s="189">
        <v>0</v>
      </c>
      <c r="AB59" s="185"/>
      <c r="AC59" s="189">
        <v>0</v>
      </c>
      <c r="AD59" s="184"/>
      <c r="AE59" s="184">
        <v>0</v>
      </c>
      <c r="AF59" s="184"/>
      <c r="AG59" s="190">
        <v>0</v>
      </c>
      <c r="AH59" s="190"/>
      <c r="AI59" s="184">
        <v>0</v>
      </c>
      <c r="AJ59" s="185"/>
      <c r="AK59" s="189">
        <v>0</v>
      </c>
      <c r="AL59" s="185"/>
      <c r="AM59" s="184">
        <v>0</v>
      </c>
      <c r="AN59" s="184"/>
      <c r="AO59" s="184">
        <v>0</v>
      </c>
      <c r="AP59" s="184"/>
      <c r="AQ59" s="184">
        <v>0</v>
      </c>
      <c r="AR59" s="184"/>
      <c r="AS59" s="184">
        <v>0</v>
      </c>
      <c r="AT59" s="184"/>
      <c r="AU59" s="184">
        <v>0</v>
      </c>
      <c r="AV59" s="184"/>
      <c r="AW59" s="184">
        <v>0</v>
      </c>
      <c r="AX59" s="184"/>
      <c r="AY59" s="184">
        <v>0</v>
      </c>
      <c r="AZ59" s="184"/>
      <c r="BA59" s="184">
        <v>0</v>
      </c>
      <c r="BB59" s="184"/>
      <c r="BC59" s="184">
        <v>0</v>
      </c>
      <c r="BD59" s="184"/>
      <c r="BE59" s="184">
        <v>89</v>
      </c>
      <c r="BF59" s="184"/>
      <c r="BG59" s="184">
        <v>0</v>
      </c>
      <c r="BH59" s="184"/>
      <c r="BI59" s="184">
        <v>0</v>
      </c>
      <c r="BJ59" s="184"/>
      <c r="BK59" s="184">
        <v>0</v>
      </c>
      <c r="BL59" s="185"/>
      <c r="BM59" s="74">
        <f>SUM(AM59:BL59)</f>
        <v>89</v>
      </c>
      <c r="BN59" s="38"/>
      <c r="BO59" s="37"/>
      <c r="BP59" s="202">
        <v>113</v>
      </c>
      <c r="BQ59" s="203"/>
      <c r="BR59" s="87"/>
      <c r="BS59" s="88"/>
      <c r="BT59" s="87"/>
      <c r="BU59" s="181">
        <v>0</v>
      </c>
      <c r="BV59" s="188"/>
      <c r="BW59" s="182">
        <v>0</v>
      </c>
      <c r="BX59" s="182"/>
      <c r="BY59" s="181">
        <v>0</v>
      </c>
      <c r="BZ59" s="182"/>
      <c r="CA59" s="181">
        <v>0</v>
      </c>
      <c r="CB59" s="182"/>
      <c r="CC59" s="181">
        <v>0</v>
      </c>
      <c r="CD59" s="182"/>
      <c r="CE59" s="181">
        <v>0</v>
      </c>
      <c r="CF59" s="182"/>
      <c r="CG59" s="183">
        <v>0</v>
      </c>
      <c r="CH59" s="182"/>
      <c r="CI59" s="181">
        <v>0</v>
      </c>
      <c r="CJ59" s="182"/>
      <c r="CK59" s="177">
        <v>0</v>
      </c>
      <c r="CL59" s="178"/>
      <c r="CM59" s="177">
        <v>0</v>
      </c>
      <c r="CN59" s="178"/>
      <c r="CO59" s="75">
        <f t="shared" si="13"/>
        <v>0</v>
      </c>
      <c r="CP59" s="177">
        <v>0</v>
      </c>
      <c r="CQ59" s="178"/>
      <c r="CR59" s="177">
        <v>0</v>
      </c>
      <c r="CS59" s="178"/>
      <c r="CT59" s="200"/>
      <c r="CU59" s="201"/>
      <c r="CV59" s="87"/>
      <c r="CW59" s="169">
        <v>0</v>
      </c>
      <c r="CX59" s="169"/>
      <c r="CY59" s="169">
        <v>0</v>
      </c>
      <c r="CZ59" s="169"/>
      <c r="DA59" s="169">
        <v>0</v>
      </c>
      <c r="DB59" s="169"/>
      <c r="DC59" s="169">
        <v>0</v>
      </c>
      <c r="DD59" s="169"/>
      <c r="DE59" s="198">
        <f>SUM(CW59:DD59)</f>
        <v>0</v>
      </c>
      <c r="DF59" s="199"/>
      <c r="DG59" s="39"/>
      <c r="DH59" s="172">
        <v>0</v>
      </c>
      <c r="DI59" s="173"/>
      <c r="DJ59" s="172">
        <v>0</v>
      </c>
      <c r="DK59" s="173"/>
      <c r="DL59" s="44">
        <f>SUM(DH59:DK59)</f>
        <v>0</v>
      </c>
      <c r="DM59" s="37"/>
      <c r="DN59" s="174">
        <v>0</v>
      </c>
      <c r="DO59" s="175"/>
      <c r="DP59" s="175"/>
      <c r="DQ59" s="176"/>
      <c r="DR59" s="39"/>
      <c r="DS59" s="118"/>
      <c r="DT59" s="42"/>
      <c r="DU59" s="43">
        <v>31</v>
      </c>
      <c r="DV59" s="119" t="s">
        <v>245</v>
      </c>
    </row>
    <row r="60" spans="1:126" ht="15" customHeight="1" x14ac:dyDescent="0.3">
      <c r="A60" s="116" t="s">
        <v>246</v>
      </c>
      <c r="B60" s="117"/>
      <c r="C60" s="43">
        <v>32</v>
      </c>
      <c r="D60" s="25"/>
      <c r="E60" s="191">
        <v>0</v>
      </c>
      <c r="F60" s="192"/>
      <c r="G60" s="191">
        <v>0</v>
      </c>
      <c r="H60" s="192"/>
      <c r="I60" s="191">
        <v>0</v>
      </c>
      <c r="J60" s="192"/>
      <c r="K60" s="191">
        <v>0</v>
      </c>
      <c r="L60" s="192"/>
      <c r="M60" s="204">
        <f t="shared" si="7"/>
        <v>0</v>
      </c>
      <c r="N60" s="205"/>
      <c r="O60" s="191">
        <v>0</v>
      </c>
      <c r="P60" s="192"/>
      <c r="Q60" s="195">
        <v>0</v>
      </c>
      <c r="R60" s="195"/>
      <c r="S60" s="196">
        <v>0</v>
      </c>
      <c r="T60" s="197"/>
      <c r="U60" s="204">
        <f>SUM(O60:T60)</f>
        <v>0</v>
      </c>
      <c r="V60" s="205"/>
      <c r="W60" s="73">
        <f>+U60+M60</f>
        <v>0</v>
      </c>
      <c r="X60" s="86"/>
      <c r="Y60" s="184">
        <v>0</v>
      </c>
      <c r="Z60" s="184"/>
      <c r="AA60" s="189">
        <v>0</v>
      </c>
      <c r="AB60" s="185"/>
      <c r="AC60" s="189">
        <v>0</v>
      </c>
      <c r="AD60" s="184"/>
      <c r="AE60" s="184">
        <v>0</v>
      </c>
      <c r="AF60" s="184"/>
      <c r="AG60" s="190">
        <v>0</v>
      </c>
      <c r="AH60" s="190"/>
      <c r="AI60" s="184">
        <v>0</v>
      </c>
      <c r="AJ60" s="185"/>
      <c r="AK60" s="189">
        <v>0</v>
      </c>
      <c r="AL60" s="185"/>
      <c r="AM60" s="184">
        <v>0</v>
      </c>
      <c r="AN60" s="184"/>
      <c r="AO60" s="184">
        <v>0</v>
      </c>
      <c r="AP60" s="184"/>
      <c r="AQ60" s="184">
        <v>0</v>
      </c>
      <c r="AR60" s="184"/>
      <c r="AS60" s="184">
        <v>0</v>
      </c>
      <c r="AT60" s="184"/>
      <c r="AU60" s="184">
        <v>0</v>
      </c>
      <c r="AV60" s="184"/>
      <c r="AW60" s="184">
        <v>0</v>
      </c>
      <c r="AX60" s="184"/>
      <c r="AY60" s="184">
        <v>0</v>
      </c>
      <c r="AZ60" s="184"/>
      <c r="BA60" s="184">
        <v>6468</v>
      </c>
      <c r="BB60" s="184"/>
      <c r="BC60" s="184">
        <v>0</v>
      </c>
      <c r="BD60" s="184"/>
      <c r="BE60" s="184">
        <v>0</v>
      </c>
      <c r="BF60" s="184"/>
      <c r="BG60" s="184">
        <v>0</v>
      </c>
      <c r="BH60" s="184"/>
      <c r="BI60" s="184">
        <v>0</v>
      </c>
      <c r="BJ60" s="184"/>
      <c r="BK60" s="184">
        <v>0</v>
      </c>
      <c r="BL60" s="185"/>
      <c r="BM60" s="74">
        <f>SUM(AM60:BL60)</f>
        <v>6468</v>
      </c>
      <c r="BN60" s="38"/>
      <c r="BO60" s="37"/>
      <c r="BP60" s="202">
        <v>0</v>
      </c>
      <c r="BQ60" s="203"/>
      <c r="BR60" s="87"/>
      <c r="BS60" s="88"/>
      <c r="BT60" s="87"/>
      <c r="BU60" s="181">
        <v>0</v>
      </c>
      <c r="BV60" s="188"/>
      <c r="BW60" s="182">
        <v>0</v>
      </c>
      <c r="BX60" s="182"/>
      <c r="BY60" s="181">
        <v>0</v>
      </c>
      <c r="BZ60" s="182"/>
      <c r="CA60" s="181">
        <v>0</v>
      </c>
      <c r="CB60" s="182"/>
      <c r="CC60" s="181">
        <v>0</v>
      </c>
      <c r="CD60" s="182"/>
      <c r="CE60" s="181">
        <v>0</v>
      </c>
      <c r="CF60" s="182"/>
      <c r="CG60" s="183">
        <v>0</v>
      </c>
      <c r="CH60" s="182"/>
      <c r="CI60" s="181">
        <v>0</v>
      </c>
      <c r="CJ60" s="182"/>
      <c r="CK60" s="177">
        <v>0</v>
      </c>
      <c r="CL60" s="178"/>
      <c r="CM60" s="177">
        <v>0</v>
      </c>
      <c r="CN60" s="178"/>
      <c r="CO60" s="75">
        <f t="shared" si="13"/>
        <v>0</v>
      </c>
      <c r="CP60" s="177">
        <v>0</v>
      </c>
      <c r="CQ60" s="178"/>
      <c r="CR60" s="177">
        <v>0</v>
      </c>
      <c r="CS60" s="178"/>
      <c r="CT60" s="200"/>
      <c r="CU60" s="201"/>
      <c r="CV60" s="87"/>
      <c r="CW60" s="169">
        <v>0</v>
      </c>
      <c r="CX60" s="169"/>
      <c r="CY60" s="169">
        <v>0</v>
      </c>
      <c r="CZ60" s="169"/>
      <c r="DA60" s="169">
        <v>0</v>
      </c>
      <c r="DB60" s="169"/>
      <c r="DC60" s="169">
        <v>0</v>
      </c>
      <c r="DD60" s="169"/>
      <c r="DE60" s="198">
        <f>SUM(CW60:DD60)</f>
        <v>0</v>
      </c>
      <c r="DF60" s="199"/>
      <c r="DG60" s="39"/>
      <c r="DH60" s="172">
        <v>0</v>
      </c>
      <c r="DI60" s="173"/>
      <c r="DJ60" s="172">
        <v>0</v>
      </c>
      <c r="DK60" s="173"/>
      <c r="DL60" s="44">
        <f>SUM(DH60:DK60)</f>
        <v>0</v>
      </c>
      <c r="DM60" s="37"/>
      <c r="DN60" s="174">
        <v>0</v>
      </c>
      <c r="DO60" s="175"/>
      <c r="DP60" s="175"/>
      <c r="DQ60" s="176"/>
      <c r="DR60" s="39"/>
      <c r="DS60" s="118"/>
      <c r="DT60" s="42"/>
      <c r="DU60" s="43">
        <v>32</v>
      </c>
      <c r="DV60" s="119" t="s">
        <v>247</v>
      </c>
    </row>
    <row r="61" spans="1:126" ht="15" customHeight="1" x14ac:dyDescent="0.3">
      <c r="A61" s="121" t="s">
        <v>248</v>
      </c>
      <c r="B61" s="122"/>
      <c r="C61" s="45">
        <v>33</v>
      </c>
      <c r="D61" s="25"/>
      <c r="E61" s="191">
        <v>0</v>
      </c>
      <c r="F61" s="192"/>
      <c r="G61" s="191">
        <v>0</v>
      </c>
      <c r="H61" s="192"/>
      <c r="I61" s="191">
        <v>0</v>
      </c>
      <c r="J61" s="192"/>
      <c r="K61" s="191">
        <v>0</v>
      </c>
      <c r="L61" s="192"/>
      <c r="M61" s="193">
        <f t="shared" si="7"/>
        <v>0</v>
      </c>
      <c r="N61" s="194"/>
      <c r="O61" s="191">
        <v>0</v>
      </c>
      <c r="P61" s="192"/>
      <c r="Q61" s="195">
        <v>0</v>
      </c>
      <c r="R61" s="195"/>
      <c r="S61" s="196">
        <v>0</v>
      </c>
      <c r="T61" s="197"/>
      <c r="U61" s="193">
        <f>SUM(O61:T61)</f>
        <v>0</v>
      </c>
      <c r="V61" s="194"/>
      <c r="W61" s="156">
        <f>+U61+M61</f>
        <v>0</v>
      </c>
      <c r="X61" s="86"/>
      <c r="Y61" s="184">
        <v>0</v>
      </c>
      <c r="Z61" s="184"/>
      <c r="AA61" s="189">
        <v>0</v>
      </c>
      <c r="AB61" s="185"/>
      <c r="AC61" s="189">
        <v>0</v>
      </c>
      <c r="AD61" s="184"/>
      <c r="AE61" s="184">
        <v>0</v>
      </c>
      <c r="AF61" s="184"/>
      <c r="AG61" s="190">
        <v>0</v>
      </c>
      <c r="AH61" s="190"/>
      <c r="AI61" s="184">
        <v>0</v>
      </c>
      <c r="AJ61" s="185"/>
      <c r="AK61" s="189">
        <v>0</v>
      </c>
      <c r="AL61" s="185"/>
      <c r="AM61" s="184">
        <v>0</v>
      </c>
      <c r="AN61" s="184"/>
      <c r="AO61" s="184">
        <v>0</v>
      </c>
      <c r="AP61" s="184"/>
      <c r="AQ61" s="184">
        <v>0</v>
      </c>
      <c r="AR61" s="184"/>
      <c r="AS61" s="184">
        <v>0</v>
      </c>
      <c r="AT61" s="184"/>
      <c r="AU61" s="184">
        <v>0</v>
      </c>
      <c r="AV61" s="184"/>
      <c r="AW61" s="184">
        <v>0</v>
      </c>
      <c r="AX61" s="184"/>
      <c r="AY61" s="184">
        <v>0</v>
      </c>
      <c r="AZ61" s="184"/>
      <c r="BA61" s="184">
        <v>0</v>
      </c>
      <c r="BB61" s="184"/>
      <c r="BC61" s="184">
        <v>0</v>
      </c>
      <c r="BD61" s="184"/>
      <c r="BE61" s="184">
        <v>181</v>
      </c>
      <c r="BF61" s="184"/>
      <c r="BG61" s="184">
        <v>0</v>
      </c>
      <c r="BH61" s="184"/>
      <c r="BI61" s="184">
        <v>1297</v>
      </c>
      <c r="BJ61" s="184"/>
      <c r="BK61" s="184">
        <v>0</v>
      </c>
      <c r="BL61" s="185"/>
      <c r="BM61" s="74">
        <f>SUM(AM61:BL61)</f>
        <v>1478</v>
      </c>
      <c r="BN61" s="38"/>
      <c r="BO61" s="37"/>
      <c r="BP61" s="186">
        <v>0</v>
      </c>
      <c r="BQ61" s="187"/>
      <c r="BR61" s="87"/>
      <c r="BS61" s="88"/>
      <c r="BT61" s="87"/>
      <c r="BU61" s="181">
        <v>0</v>
      </c>
      <c r="BV61" s="188"/>
      <c r="BW61" s="182">
        <v>0</v>
      </c>
      <c r="BX61" s="182"/>
      <c r="BY61" s="181">
        <v>0</v>
      </c>
      <c r="BZ61" s="182"/>
      <c r="CA61" s="181">
        <v>0</v>
      </c>
      <c r="CB61" s="182"/>
      <c r="CC61" s="181">
        <v>0</v>
      </c>
      <c r="CD61" s="182"/>
      <c r="CE61" s="181">
        <v>0</v>
      </c>
      <c r="CF61" s="182"/>
      <c r="CG61" s="183">
        <v>0</v>
      </c>
      <c r="CH61" s="182"/>
      <c r="CI61" s="181">
        <v>0</v>
      </c>
      <c r="CJ61" s="182"/>
      <c r="CK61" s="177">
        <v>0</v>
      </c>
      <c r="CL61" s="178"/>
      <c r="CM61" s="177">
        <v>0</v>
      </c>
      <c r="CN61" s="178"/>
      <c r="CO61" s="163">
        <f>SUM(CG61:CN61)</f>
        <v>0</v>
      </c>
      <c r="CP61" s="177">
        <v>0</v>
      </c>
      <c r="CQ61" s="178"/>
      <c r="CR61" s="177">
        <v>0</v>
      </c>
      <c r="CS61" s="178"/>
      <c r="CT61" s="179"/>
      <c r="CU61" s="180"/>
      <c r="CV61" s="87"/>
      <c r="CW61" s="169">
        <v>0</v>
      </c>
      <c r="CX61" s="169"/>
      <c r="CY61" s="169">
        <v>0</v>
      </c>
      <c r="CZ61" s="169"/>
      <c r="DA61" s="169">
        <v>0</v>
      </c>
      <c r="DB61" s="169"/>
      <c r="DC61" s="169">
        <v>0</v>
      </c>
      <c r="DD61" s="169"/>
      <c r="DE61" s="170">
        <f>SUM(CW61:DD61)</f>
        <v>0</v>
      </c>
      <c r="DF61" s="171"/>
      <c r="DG61" s="39"/>
      <c r="DH61" s="172">
        <v>0</v>
      </c>
      <c r="DI61" s="173"/>
      <c r="DJ61" s="172">
        <v>0</v>
      </c>
      <c r="DK61" s="173"/>
      <c r="DL61" s="47">
        <f>SUM(DH61:DK61)</f>
        <v>0</v>
      </c>
      <c r="DM61" s="37"/>
      <c r="DN61" s="174">
        <v>0</v>
      </c>
      <c r="DO61" s="175"/>
      <c r="DP61" s="175"/>
      <c r="DQ61" s="176"/>
      <c r="DR61" s="39"/>
      <c r="DS61" s="118"/>
      <c r="DT61" s="42"/>
      <c r="DU61" s="45">
        <v>33</v>
      </c>
      <c r="DV61" s="123" t="s">
        <v>249</v>
      </c>
    </row>
    <row r="62" spans="1:126" s="96" customFormat="1" ht="15" customHeight="1" x14ac:dyDescent="0.5">
      <c r="A62" s="140" t="s">
        <v>250</v>
      </c>
      <c r="B62" s="96" t="s">
        <v>251</v>
      </c>
      <c r="M62" s="1"/>
      <c r="N62" s="1"/>
      <c r="U62" s="1"/>
      <c r="V62" s="1"/>
      <c r="W62" s="5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BC62" s="167"/>
      <c r="BD62" s="167"/>
      <c r="BM62" s="5"/>
      <c r="BN62" s="1"/>
      <c r="BS62" s="1"/>
      <c r="CO62" s="5"/>
      <c r="CT62" s="1"/>
      <c r="CU62" s="1"/>
      <c r="CX62" s="140"/>
      <c r="CY62" s="140"/>
      <c r="DD62" s="140"/>
      <c r="DE62" s="150" t="s">
        <v>252</v>
      </c>
      <c r="DF62" s="97" t="s">
        <v>253</v>
      </c>
      <c r="DJ62" s="140"/>
      <c r="DL62" s="141"/>
      <c r="DS62" s="1"/>
    </row>
    <row r="63" spans="1:126" s="96" customFormat="1" ht="15" customHeight="1" x14ac:dyDescent="0.5">
      <c r="B63" s="96" t="s">
        <v>254</v>
      </c>
      <c r="M63" s="1"/>
      <c r="N63" s="1"/>
      <c r="U63" s="1"/>
      <c r="V63" s="1"/>
      <c r="W63" s="5"/>
      <c r="BB63" s="168"/>
      <c r="BC63" s="168"/>
      <c r="BD63" s="168"/>
      <c r="BM63" s="5"/>
      <c r="BN63" s="1"/>
      <c r="BS63" s="1"/>
      <c r="CO63" s="5"/>
      <c r="CT63" s="1"/>
      <c r="CU63" s="1"/>
      <c r="DE63" s="5"/>
      <c r="DF63" s="97" t="s">
        <v>255</v>
      </c>
      <c r="DL63" s="1"/>
      <c r="DS63" s="1"/>
    </row>
    <row r="64" spans="1:126" s="96" customFormat="1" ht="15" customHeight="1" x14ac:dyDescent="0.5">
      <c r="B64" s="96" t="s">
        <v>256</v>
      </c>
      <c r="M64" s="1"/>
      <c r="N64" s="1"/>
      <c r="U64" s="1"/>
      <c r="V64" s="1"/>
      <c r="W64" s="5"/>
      <c r="BB64" s="168"/>
      <c r="BC64" s="168"/>
      <c r="BD64" s="168"/>
      <c r="BM64" s="5"/>
      <c r="BN64" s="1"/>
      <c r="BS64" s="1"/>
      <c r="CO64" s="5"/>
      <c r="CT64" s="1"/>
      <c r="CU64" s="1"/>
      <c r="DE64" s="5"/>
      <c r="DF64" s="97" t="s">
        <v>257</v>
      </c>
      <c r="DL64" s="98"/>
      <c r="DS64" s="1"/>
    </row>
    <row r="65" spans="2:123" s="96" customFormat="1" ht="15" customHeight="1" x14ac:dyDescent="0.5">
      <c r="B65" s="96" t="s">
        <v>258</v>
      </c>
      <c r="M65" s="1"/>
      <c r="N65" s="1"/>
      <c r="U65" s="1"/>
      <c r="V65" s="1"/>
      <c r="W65" s="5"/>
      <c r="BB65" s="168"/>
      <c r="BC65" s="168"/>
      <c r="BD65" s="168"/>
      <c r="BM65" s="5"/>
      <c r="BN65" s="1"/>
      <c r="BS65" s="1"/>
      <c r="CO65" s="5"/>
      <c r="CT65" s="1"/>
      <c r="CU65" s="1"/>
      <c r="DE65" s="5"/>
      <c r="DF65" s="97" t="s">
        <v>259</v>
      </c>
      <c r="DL65" s="98"/>
      <c r="DS65" s="1"/>
    </row>
    <row r="66" spans="2:123" s="96" customFormat="1" ht="15" customHeight="1" x14ac:dyDescent="0.5">
      <c r="B66" s="96" t="s">
        <v>260</v>
      </c>
      <c r="M66" s="1"/>
      <c r="N66" s="1"/>
      <c r="U66" s="1"/>
      <c r="V66" s="1"/>
      <c r="W66" s="5"/>
      <c r="BB66" s="168"/>
      <c r="BC66" s="168"/>
      <c r="BD66" s="168"/>
      <c r="BM66" s="5"/>
      <c r="BN66" s="1"/>
      <c r="BS66" s="1"/>
      <c r="CO66" s="5"/>
      <c r="CT66" s="1"/>
      <c r="CU66" s="1"/>
      <c r="CZ66" s="142"/>
      <c r="DE66" s="5"/>
      <c r="DF66" s="151" t="s">
        <v>261</v>
      </c>
      <c r="DK66" s="142"/>
      <c r="DL66" s="1"/>
      <c r="DS66" s="1"/>
    </row>
    <row r="67" spans="2:123" s="96" customFormat="1" ht="15" customHeight="1" x14ac:dyDescent="0.5">
      <c r="B67" s="142" t="s">
        <v>262</v>
      </c>
      <c r="M67" s="1"/>
      <c r="N67" s="1"/>
      <c r="U67" s="1"/>
      <c r="V67" s="1"/>
      <c r="W67" s="5"/>
      <c r="BB67" s="143"/>
      <c r="BC67" s="143"/>
      <c r="BD67" s="143"/>
      <c r="BM67" s="5"/>
      <c r="BN67" s="1"/>
      <c r="BS67" s="1"/>
      <c r="CO67" s="5"/>
      <c r="CT67" s="1"/>
      <c r="CU67" s="1"/>
      <c r="CZ67" s="142"/>
      <c r="DE67" s="5"/>
      <c r="DF67" s="151" t="s">
        <v>263</v>
      </c>
      <c r="DK67" s="142"/>
      <c r="DL67" s="1"/>
      <c r="DS67" s="1"/>
    </row>
    <row r="68" spans="2:123" s="96" customFormat="1" ht="15" customHeight="1" x14ac:dyDescent="0.5">
      <c r="B68" s="96" t="s">
        <v>264</v>
      </c>
      <c r="M68" s="1"/>
      <c r="N68" s="1"/>
      <c r="U68" s="1"/>
      <c r="V68" s="1"/>
      <c r="W68" s="5"/>
      <c r="BB68" s="143"/>
      <c r="BC68" s="143"/>
      <c r="BD68" s="143"/>
      <c r="BM68" s="5"/>
      <c r="BN68" s="1"/>
      <c r="BS68" s="1"/>
      <c r="CO68" s="5"/>
      <c r="CT68" s="1"/>
      <c r="CU68" s="1"/>
      <c r="CZ68" s="142"/>
      <c r="DE68" s="5"/>
      <c r="DF68" s="151" t="s">
        <v>265</v>
      </c>
      <c r="DK68" s="142"/>
      <c r="DL68" s="1"/>
      <c r="DS68" s="1"/>
    </row>
    <row r="69" spans="2:123" s="96" customFormat="1" ht="15" customHeight="1" x14ac:dyDescent="0.5">
      <c r="B69" s="96" t="s">
        <v>266</v>
      </c>
      <c r="M69" s="1"/>
      <c r="N69" s="1"/>
      <c r="U69" s="1"/>
      <c r="V69" s="1"/>
      <c r="W69" s="5"/>
      <c r="BB69" s="168"/>
      <c r="BC69" s="168"/>
      <c r="BD69" s="168"/>
      <c r="BM69" s="5"/>
      <c r="BN69" s="1"/>
      <c r="BS69" s="1"/>
      <c r="CO69" s="5"/>
      <c r="CT69" s="1"/>
      <c r="CU69" s="1"/>
      <c r="CZ69" s="142"/>
      <c r="DE69" s="5"/>
      <c r="DF69" s="151" t="s">
        <v>267</v>
      </c>
      <c r="DK69" s="142"/>
      <c r="DL69" s="1"/>
      <c r="DS69" s="1"/>
    </row>
    <row r="70" spans="2:123" s="96" customFormat="1" ht="15" customHeight="1" x14ac:dyDescent="0.5">
      <c r="B70" s="96" t="s">
        <v>268</v>
      </c>
      <c r="M70" s="1"/>
      <c r="N70" s="1"/>
      <c r="U70" s="1"/>
      <c r="V70" s="1"/>
      <c r="W70" s="5"/>
      <c r="BB70" s="168"/>
      <c r="BC70" s="168"/>
      <c r="BD70" s="168"/>
      <c r="BM70" s="5"/>
      <c r="BN70" s="1"/>
      <c r="BS70" s="1"/>
      <c r="CO70" s="5"/>
      <c r="CT70" s="1"/>
      <c r="CU70" s="1"/>
      <c r="CZ70" s="142"/>
      <c r="DE70" s="5"/>
      <c r="DF70" s="151" t="s">
        <v>269</v>
      </c>
      <c r="DK70" s="142"/>
      <c r="DL70" s="1"/>
      <c r="DS70" s="1"/>
    </row>
    <row r="71" spans="2:123" s="96" customFormat="1" ht="15" customHeight="1" x14ac:dyDescent="0.5">
      <c r="B71" s="96" t="s">
        <v>270</v>
      </c>
      <c r="M71" s="1"/>
      <c r="N71" s="1"/>
      <c r="U71" s="1"/>
      <c r="V71" s="1"/>
      <c r="W71" s="5"/>
      <c r="BB71" s="168"/>
      <c r="BC71" s="168"/>
      <c r="BD71" s="168"/>
      <c r="BM71" s="5"/>
      <c r="BN71" s="1"/>
      <c r="BS71" s="1"/>
      <c r="CO71" s="5"/>
      <c r="CT71" s="1"/>
      <c r="CU71" s="1"/>
      <c r="CZ71" s="142"/>
      <c r="DE71" s="5"/>
      <c r="DF71" s="151" t="s">
        <v>271</v>
      </c>
      <c r="DK71" s="142"/>
      <c r="DL71" s="1"/>
      <c r="DS71" s="1"/>
    </row>
    <row r="72" spans="2:123" s="96" customFormat="1" ht="15" customHeight="1" x14ac:dyDescent="0.5">
      <c r="B72" s="96" t="s">
        <v>272</v>
      </c>
      <c r="M72" s="1"/>
      <c r="N72" s="1"/>
      <c r="U72" s="1"/>
      <c r="V72" s="1"/>
      <c r="W72" s="5"/>
      <c r="BB72" s="165"/>
      <c r="BC72" s="166"/>
      <c r="BD72" s="166"/>
      <c r="BM72" s="5"/>
      <c r="BN72" s="1"/>
      <c r="BS72" s="1"/>
      <c r="CO72" s="5"/>
      <c r="CT72" s="1"/>
      <c r="CU72" s="1"/>
      <c r="CZ72" s="142"/>
      <c r="DE72" s="5"/>
      <c r="DF72" s="151" t="s">
        <v>273</v>
      </c>
      <c r="DK72" s="142"/>
      <c r="DL72" s="1"/>
      <c r="DS72" s="1"/>
    </row>
    <row r="73" spans="2:123" s="96" customFormat="1" ht="15" customHeight="1" x14ac:dyDescent="0.5">
      <c r="B73" s="96" t="s">
        <v>274</v>
      </c>
      <c r="M73" s="1"/>
      <c r="N73" s="1"/>
      <c r="U73" s="1"/>
      <c r="V73" s="1"/>
      <c r="W73" s="5"/>
      <c r="BB73" s="166"/>
      <c r="BC73" s="166"/>
      <c r="BD73" s="166"/>
      <c r="BM73" s="5"/>
      <c r="BN73" s="1"/>
      <c r="BS73" s="1"/>
      <c r="CO73" s="5"/>
      <c r="CT73" s="1"/>
      <c r="CU73" s="1"/>
      <c r="CZ73" s="144"/>
      <c r="DE73" s="5"/>
      <c r="DF73" s="152" t="s">
        <v>275</v>
      </c>
      <c r="DK73" s="144"/>
      <c r="DL73" s="1"/>
      <c r="DS73" s="1"/>
    </row>
    <row r="74" spans="2:123" s="96" customFormat="1" ht="15" customHeight="1" x14ac:dyDescent="0.5">
      <c r="B74" s="96" t="s">
        <v>276</v>
      </c>
      <c r="M74" s="1"/>
      <c r="N74" s="1"/>
      <c r="U74" s="1"/>
      <c r="V74" s="1"/>
      <c r="W74" s="5"/>
      <c r="BB74" s="166"/>
      <c r="BC74" s="166"/>
      <c r="BD74" s="166"/>
      <c r="BM74" s="5"/>
      <c r="BN74" s="1"/>
      <c r="BS74" s="1"/>
      <c r="CO74" s="5"/>
      <c r="CT74" s="1"/>
      <c r="CU74" s="1"/>
      <c r="DE74" s="5"/>
      <c r="DF74" s="97" t="s">
        <v>277</v>
      </c>
      <c r="DL74" s="1"/>
      <c r="DS74" s="1"/>
    </row>
    <row r="75" spans="2:123" s="96" customFormat="1" ht="15" customHeight="1" x14ac:dyDescent="0.5">
      <c r="B75" s="96" t="s">
        <v>278</v>
      </c>
      <c r="M75" s="1"/>
      <c r="N75" s="1"/>
      <c r="U75" s="1"/>
      <c r="V75" s="1"/>
      <c r="W75" s="5"/>
      <c r="BM75" s="5"/>
      <c r="BN75" s="1"/>
      <c r="BS75" s="1"/>
      <c r="CO75" s="5"/>
      <c r="CT75" s="1"/>
      <c r="CU75" s="1"/>
      <c r="CZ75" s="142"/>
      <c r="DE75" s="5"/>
      <c r="DF75" s="151" t="s">
        <v>279</v>
      </c>
      <c r="DK75" s="142"/>
      <c r="DL75" s="1"/>
      <c r="DS75" s="1"/>
    </row>
    <row r="76" spans="2:123" s="96" customFormat="1" ht="15" customHeight="1" x14ac:dyDescent="0.5">
      <c r="B76" s="96" t="s">
        <v>280</v>
      </c>
      <c r="M76" s="1"/>
      <c r="N76" s="1"/>
      <c r="U76" s="1"/>
      <c r="V76" s="1"/>
      <c r="W76" s="5"/>
      <c r="BD76" s="39"/>
      <c r="BE76" s="39"/>
      <c r="BF76" s="39"/>
      <c r="BM76" s="5"/>
      <c r="BN76" s="1"/>
      <c r="BS76" s="1"/>
      <c r="CO76" s="5"/>
      <c r="CT76" s="1"/>
      <c r="CU76" s="1"/>
      <c r="CZ76" s="142"/>
      <c r="DE76" s="5"/>
      <c r="DF76" s="151" t="s">
        <v>281</v>
      </c>
      <c r="DK76" s="142"/>
      <c r="DL76" s="1"/>
      <c r="DS76" s="1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topLeftCell="A4" zoomScale="110" zoomScaleNormal="110" zoomScalePageLayoutView="110" workbookViewId="0">
      <pane xSplit="4" ySplit="17" topLeftCell="E21" activePane="bottomRight" state="frozen"/>
      <selection activeCell="A4" sqref="A4"/>
      <selection pane="topRight" activeCell="E4" sqref="E4"/>
      <selection pane="bottomLeft" activeCell="A21" sqref="A21"/>
      <selection pane="bottomRight" activeCell="E21" sqref="E21:F21"/>
    </sheetView>
  </sheetViews>
  <sheetFormatPr defaultColWidth="9.140625" defaultRowHeight="21" customHeight="1" x14ac:dyDescent="0.5"/>
  <cols>
    <col min="1" max="1" width="10.7109375" style="1" customWidth="1"/>
    <col min="2" max="2" width="25.7109375" style="1" customWidth="1"/>
    <col min="3" max="3" width="4.7109375" style="1" customWidth="1"/>
    <col min="4" max="4" width="0.85546875" style="1" customWidth="1"/>
    <col min="5" max="22" width="4.7109375" style="1" customWidth="1"/>
    <col min="23" max="23" width="11.7109375" style="5" customWidth="1"/>
    <col min="24" max="24" width="0.85546875" style="1" customWidth="1"/>
    <col min="25" max="64" width="4.7109375" style="1" customWidth="1"/>
    <col min="65" max="66" width="12.7109375" style="5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6.7109375" style="1" customWidth="1"/>
    <col min="75" max="92" width="4.7109375" style="1" customWidth="1"/>
    <col min="93" max="93" width="10.7109375" style="5" customWidth="1"/>
    <col min="94" max="95" width="4.7109375" style="1" customWidth="1"/>
    <col min="96" max="97" width="7.7109375" style="1" customWidth="1"/>
    <col min="98" max="99" width="5.7109375" style="5" customWidth="1"/>
    <col min="100" max="100" width="0.85546875" style="1" customWidth="1"/>
    <col min="101" max="108" width="4.28515625" style="1" customWidth="1"/>
    <col min="109" max="110" width="6.7109375" style="5" customWidth="1"/>
    <col min="111" max="111" width="0.85546875" style="1" customWidth="1"/>
    <col min="112" max="115" width="4.28515625" style="1" customWidth="1"/>
    <col min="116" max="116" width="12.7109375" style="1" customWidth="1"/>
    <col min="117" max="117" width="0.85546875" style="1" customWidth="1"/>
    <col min="118" max="121" width="3.7109375" style="1" customWidth="1"/>
    <col min="122" max="122" width="0.85546875" style="1" customWidth="1"/>
    <col min="123" max="123" width="12.7109375" style="5" customWidth="1"/>
    <col min="124" max="124" width="0.85546875" style="1" customWidth="1"/>
    <col min="125" max="125" width="4.7109375" style="1" customWidth="1"/>
    <col min="126" max="126" width="37.7109375" style="1" customWidth="1"/>
    <col min="127" max="16384" width="9.140625" style="1"/>
  </cols>
  <sheetData>
    <row r="1" spans="1:126" s="5" customFormat="1" ht="20.100000000000001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4">
      <c r="A2" s="94" t="s">
        <v>291</v>
      </c>
      <c r="B2" s="24"/>
    </row>
    <row r="3" spans="1:126" ht="24.95" customHeight="1" x14ac:dyDescent="0.4">
      <c r="A3" s="94" t="s">
        <v>292</v>
      </c>
      <c r="B3" s="24"/>
      <c r="C3" s="25"/>
      <c r="D3" s="25"/>
      <c r="BO3" s="5"/>
      <c r="DS3" s="26"/>
      <c r="DT3" s="26"/>
    </row>
    <row r="4" spans="1:126" ht="21" customHeight="1" x14ac:dyDescent="0.5">
      <c r="A4" s="5" t="s">
        <v>1</v>
      </c>
      <c r="B4" s="5"/>
      <c r="C4" s="25"/>
      <c r="D4" s="25"/>
      <c r="M4" s="98"/>
      <c r="N4" s="98"/>
      <c r="U4" s="98"/>
      <c r="V4" s="98"/>
      <c r="W4" s="97"/>
      <c r="BO4" s="5"/>
      <c r="CO4" s="26"/>
      <c r="DL4" s="26"/>
      <c r="DM4" s="26"/>
      <c r="DS4" s="26"/>
      <c r="DT4" s="26"/>
      <c r="DV4" s="27" t="s">
        <v>2</v>
      </c>
    </row>
    <row r="5" spans="1:126" ht="17.100000000000001" customHeight="1" x14ac:dyDescent="0.3">
      <c r="A5" s="543" t="s">
        <v>3</v>
      </c>
      <c r="B5" s="544"/>
      <c r="C5" s="545"/>
      <c r="D5" s="27"/>
      <c r="E5" s="549" t="s">
        <v>4</v>
      </c>
      <c r="F5" s="549"/>
      <c r="G5" s="549"/>
      <c r="H5" s="549"/>
      <c r="I5" s="549"/>
      <c r="J5" s="549"/>
      <c r="K5" s="549"/>
      <c r="L5" s="549"/>
      <c r="M5" s="549"/>
      <c r="N5" s="549"/>
      <c r="O5" s="549"/>
      <c r="P5" s="549"/>
      <c r="Q5" s="549"/>
      <c r="R5" s="549"/>
      <c r="S5" s="549"/>
      <c r="T5" s="549"/>
      <c r="U5" s="549"/>
      <c r="V5" s="550"/>
      <c r="W5" s="78"/>
      <c r="X5" s="100"/>
      <c r="Y5" s="551" t="s">
        <v>5</v>
      </c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1"/>
      <c r="AO5" s="551"/>
      <c r="AP5" s="551"/>
      <c r="AQ5" s="551"/>
      <c r="AR5" s="551"/>
      <c r="AS5" s="551"/>
      <c r="AT5" s="551"/>
      <c r="AU5" s="551"/>
      <c r="AV5" s="551"/>
      <c r="AW5" s="551"/>
      <c r="AX5" s="551"/>
      <c r="AY5" s="551"/>
      <c r="AZ5" s="551"/>
      <c r="BA5" s="551"/>
      <c r="BB5" s="551"/>
      <c r="BC5" s="551"/>
      <c r="BD5" s="551"/>
      <c r="BE5" s="551"/>
      <c r="BF5" s="551"/>
      <c r="BG5" s="551"/>
      <c r="BH5" s="551"/>
      <c r="BI5" s="551"/>
      <c r="BJ5" s="551"/>
      <c r="BK5" s="551"/>
      <c r="BL5" s="551"/>
      <c r="BM5" s="551"/>
      <c r="BN5" s="429" t="s">
        <v>6</v>
      </c>
      <c r="BO5" s="100"/>
      <c r="BP5" s="552" t="s">
        <v>7</v>
      </c>
      <c r="BQ5" s="552"/>
      <c r="BR5" s="101"/>
      <c r="BS5" s="554" t="s">
        <v>8</v>
      </c>
      <c r="BT5" s="100"/>
      <c r="BU5" s="515" t="s">
        <v>304</v>
      </c>
      <c r="BV5" s="516"/>
      <c r="BW5" s="516"/>
      <c r="BX5" s="516"/>
      <c r="BY5" s="516"/>
      <c r="BZ5" s="516"/>
      <c r="CA5" s="516"/>
      <c r="CB5" s="516"/>
      <c r="CC5" s="516"/>
      <c r="CD5" s="516"/>
      <c r="CE5" s="516"/>
      <c r="CF5" s="516"/>
      <c r="CG5" s="516"/>
      <c r="CH5" s="516"/>
      <c r="CI5" s="516"/>
      <c r="CJ5" s="516"/>
      <c r="CK5" s="516"/>
      <c r="CL5" s="516"/>
      <c r="CM5" s="516"/>
      <c r="CN5" s="516"/>
      <c r="CO5" s="516"/>
      <c r="CP5" s="516"/>
      <c r="CQ5" s="516"/>
      <c r="CR5" s="516"/>
      <c r="CS5" s="516"/>
      <c r="CT5" s="516"/>
      <c r="CU5" s="517"/>
      <c r="CV5" s="26"/>
      <c r="CW5" s="518" t="s">
        <v>302</v>
      </c>
      <c r="CX5" s="518"/>
      <c r="CY5" s="518"/>
      <c r="CZ5" s="518"/>
      <c r="DA5" s="518"/>
      <c r="DB5" s="518"/>
      <c r="DC5" s="518"/>
      <c r="DD5" s="519"/>
      <c r="DE5" s="79"/>
      <c r="DF5" s="80"/>
      <c r="DG5" s="26"/>
      <c r="DH5" s="520" t="s">
        <v>9</v>
      </c>
      <c r="DI5" s="521"/>
      <c r="DJ5" s="521"/>
      <c r="DK5" s="521"/>
      <c r="DL5" s="522"/>
      <c r="DM5" s="26"/>
      <c r="DN5" s="523" t="s">
        <v>10</v>
      </c>
      <c r="DO5" s="524"/>
      <c r="DP5" s="524"/>
      <c r="DQ5" s="525"/>
      <c r="DR5" s="26"/>
      <c r="DS5" s="526" t="s">
        <v>11</v>
      </c>
      <c r="DT5" s="26"/>
      <c r="DU5" s="528" t="s">
        <v>12</v>
      </c>
      <c r="DV5" s="529"/>
    </row>
    <row r="6" spans="1:126" ht="17.100000000000001" customHeight="1" x14ac:dyDescent="0.3">
      <c r="A6" s="546"/>
      <c r="B6" s="547"/>
      <c r="C6" s="548"/>
      <c r="D6" s="27"/>
      <c r="E6" s="555" t="s">
        <v>13</v>
      </c>
      <c r="F6" s="555"/>
      <c r="G6" s="555"/>
      <c r="H6" s="555"/>
      <c r="I6" s="555"/>
      <c r="J6" s="555"/>
      <c r="K6" s="555"/>
      <c r="L6" s="555"/>
      <c r="M6" s="555"/>
      <c r="N6" s="555"/>
      <c r="O6" s="555"/>
      <c r="P6" s="555"/>
      <c r="Q6" s="555"/>
      <c r="R6" s="555"/>
      <c r="S6" s="555"/>
      <c r="T6" s="555"/>
      <c r="U6" s="555"/>
      <c r="V6" s="556"/>
      <c r="W6" s="93"/>
      <c r="X6" s="100"/>
      <c r="Y6" s="557" t="s">
        <v>14</v>
      </c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557"/>
      <c r="AO6" s="557"/>
      <c r="AP6" s="557"/>
      <c r="AQ6" s="557"/>
      <c r="AR6" s="557"/>
      <c r="AS6" s="557"/>
      <c r="AT6" s="557"/>
      <c r="AU6" s="557"/>
      <c r="AV6" s="557"/>
      <c r="AW6" s="557"/>
      <c r="AX6" s="557"/>
      <c r="AY6" s="557"/>
      <c r="AZ6" s="557"/>
      <c r="BA6" s="557"/>
      <c r="BB6" s="557"/>
      <c r="BC6" s="557"/>
      <c r="BD6" s="557"/>
      <c r="BE6" s="557"/>
      <c r="BF6" s="557"/>
      <c r="BG6" s="557"/>
      <c r="BH6" s="557"/>
      <c r="BI6" s="557"/>
      <c r="BJ6" s="557"/>
      <c r="BK6" s="557"/>
      <c r="BL6" s="557"/>
      <c r="BM6" s="557"/>
      <c r="BN6" s="429"/>
      <c r="BO6" s="100"/>
      <c r="BP6" s="553"/>
      <c r="BQ6" s="553"/>
      <c r="BR6" s="101"/>
      <c r="BS6" s="420"/>
      <c r="BT6" s="100"/>
      <c r="BU6" s="532" t="s">
        <v>305</v>
      </c>
      <c r="BV6" s="481"/>
      <c r="BW6" s="481"/>
      <c r="BX6" s="481"/>
      <c r="BY6" s="481"/>
      <c r="BZ6" s="481"/>
      <c r="CA6" s="481"/>
      <c r="CB6" s="481"/>
      <c r="CC6" s="481"/>
      <c r="CD6" s="481"/>
      <c r="CE6" s="481"/>
      <c r="CF6" s="481"/>
      <c r="CG6" s="481"/>
      <c r="CH6" s="481"/>
      <c r="CI6" s="481"/>
      <c r="CJ6" s="481"/>
      <c r="CK6" s="481"/>
      <c r="CL6" s="481"/>
      <c r="CM6" s="481"/>
      <c r="CN6" s="481"/>
      <c r="CO6" s="481"/>
      <c r="CP6" s="481"/>
      <c r="CQ6" s="481"/>
      <c r="CR6" s="481"/>
      <c r="CS6" s="481"/>
      <c r="CT6" s="481"/>
      <c r="CU6" s="533"/>
      <c r="CV6" s="26"/>
      <c r="CW6" s="534" t="s">
        <v>303</v>
      </c>
      <c r="CX6" s="534"/>
      <c r="CY6" s="534"/>
      <c r="CZ6" s="534"/>
      <c r="DA6" s="534"/>
      <c r="DB6" s="534"/>
      <c r="DC6" s="534"/>
      <c r="DD6" s="535"/>
      <c r="DE6" s="79"/>
      <c r="DF6" s="80"/>
      <c r="DG6" s="26"/>
      <c r="DH6" s="536" t="s">
        <v>15</v>
      </c>
      <c r="DI6" s="537"/>
      <c r="DJ6" s="538"/>
      <c r="DK6" s="538"/>
      <c r="DL6" s="539"/>
      <c r="DM6" s="26"/>
      <c r="DN6" s="540" t="s">
        <v>16</v>
      </c>
      <c r="DO6" s="541"/>
      <c r="DP6" s="541"/>
      <c r="DQ6" s="542"/>
      <c r="DR6" s="26"/>
      <c r="DS6" s="527"/>
      <c r="DT6" s="26"/>
      <c r="DU6" s="530"/>
      <c r="DV6" s="531"/>
    </row>
    <row r="7" spans="1:126" ht="17.100000000000001" customHeight="1" x14ac:dyDescent="0.3">
      <c r="A7" s="546"/>
      <c r="B7" s="547"/>
      <c r="C7" s="548"/>
      <c r="D7" s="27"/>
      <c r="E7" s="558" t="s">
        <v>17</v>
      </c>
      <c r="F7" s="560" t="s">
        <v>18</v>
      </c>
      <c r="G7" s="468" t="s">
        <v>19</v>
      </c>
      <c r="H7" s="465" t="s">
        <v>20</v>
      </c>
      <c r="I7" s="468" t="s">
        <v>21</v>
      </c>
      <c r="J7" s="465" t="s">
        <v>22</v>
      </c>
      <c r="K7" s="468" t="s">
        <v>23</v>
      </c>
      <c r="L7" s="465" t="s">
        <v>24</v>
      </c>
      <c r="M7" s="471" t="s">
        <v>25</v>
      </c>
      <c r="N7" s="511" t="s">
        <v>26</v>
      </c>
      <c r="O7" s="562" t="s">
        <v>27</v>
      </c>
      <c r="P7" s="562"/>
      <c r="Q7" s="562"/>
      <c r="R7" s="562"/>
      <c r="S7" s="562"/>
      <c r="T7" s="562"/>
      <c r="U7" s="562"/>
      <c r="V7" s="563"/>
      <c r="W7" s="93" t="s">
        <v>25</v>
      </c>
      <c r="X7" s="100"/>
      <c r="Y7" s="446" t="s">
        <v>28</v>
      </c>
      <c r="Z7" s="446"/>
      <c r="AA7" s="446"/>
      <c r="AB7" s="446"/>
      <c r="AC7" s="446"/>
      <c r="AD7" s="446"/>
      <c r="AE7" s="446"/>
      <c r="AF7" s="446"/>
      <c r="AG7" s="446"/>
      <c r="AH7" s="446"/>
      <c r="AI7" s="446"/>
      <c r="AJ7" s="446"/>
      <c r="AK7" s="446"/>
      <c r="AL7" s="447"/>
      <c r="AM7" s="456" t="s">
        <v>29</v>
      </c>
      <c r="AN7" s="446"/>
      <c r="AO7" s="446"/>
      <c r="AP7" s="446"/>
      <c r="AQ7" s="446"/>
      <c r="AR7" s="446"/>
      <c r="AS7" s="446"/>
      <c r="AT7" s="446"/>
      <c r="AU7" s="446"/>
      <c r="AV7" s="446"/>
      <c r="AW7" s="446"/>
      <c r="AX7" s="446"/>
      <c r="AY7" s="446"/>
      <c r="AZ7" s="446"/>
      <c r="BA7" s="446"/>
      <c r="BB7" s="446"/>
      <c r="BC7" s="446"/>
      <c r="BD7" s="446"/>
      <c r="BE7" s="446"/>
      <c r="BF7" s="446"/>
      <c r="BG7" s="446"/>
      <c r="BH7" s="446"/>
      <c r="BI7" s="446"/>
      <c r="BJ7" s="446"/>
      <c r="BK7" s="446"/>
      <c r="BL7" s="447"/>
      <c r="BM7" s="564" t="s">
        <v>30</v>
      </c>
      <c r="BN7" s="429"/>
      <c r="BO7" s="100"/>
      <c r="BP7" s="553"/>
      <c r="BQ7" s="553"/>
      <c r="BR7" s="101"/>
      <c r="BS7" s="420"/>
      <c r="BT7" s="100"/>
      <c r="BU7" s="457" t="s">
        <v>31</v>
      </c>
      <c r="BV7" s="460" t="s">
        <v>32</v>
      </c>
      <c r="BW7" s="448" t="s">
        <v>33</v>
      </c>
      <c r="BX7" s="451" t="s">
        <v>34</v>
      </c>
      <c r="BY7" s="448" t="s">
        <v>35</v>
      </c>
      <c r="BZ7" s="451" t="s">
        <v>36</v>
      </c>
      <c r="CA7" s="448" t="s">
        <v>37</v>
      </c>
      <c r="CB7" s="451" t="s">
        <v>38</v>
      </c>
      <c r="CC7" s="448" t="s">
        <v>39</v>
      </c>
      <c r="CD7" s="451" t="s">
        <v>40</v>
      </c>
      <c r="CE7" s="448" t="s">
        <v>41</v>
      </c>
      <c r="CF7" s="451" t="s">
        <v>42</v>
      </c>
      <c r="CG7" s="477" t="s">
        <v>43</v>
      </c>
      <c r="CH7" s="477"/>
      <c r="CI7" s="477"/>
      <c r="CJ7" s="477"/>
      <c r="CK7" s="477"/>
      <c r="CL7" s="477"/>
      <c r="CM7" s="477"/>
      <c r="CN7" s="477"/>
      <c r="CO7" s="478"/>
      <c r="CP7" s="460" t="s">
        <v>44</v>
      </c>
      <c r="CQ7" s="460" t="s">
        <v>45</v>
      </c>
      <c r="CR7" s="448" t="s">
        <v>46</v>
      </c>
      <c r="CS7" s="451" t="s">
        <v>47</v>
      </c>
      <c r="CT7" s="479" t="s">
        <v>48</v>
      </c>
      <c r="CU7" s="480"/>
      <c r="CV7" s="100"/>
      <c r="CW7" s="494" t="s">
        <v>49</v>
      </c>
      <c r="CX7" s="494" t="s">
        <v>50</v>
      </c>
      <c r="CY7" s="505" t="s">
        <v>51</v>
      </c>
      <c r="CZ7" s="508" t="s">
        <v>52</v>
      </c>
      <c r="DA7" s="505" t="s">
        <v>53</v>
      </c>
      <c r="DB7" s="508" t="s">
        <v>54</v>
      </c>
      <c r="DC7" s="494" t="s">
        <v>293</v>
      </c>
      <c r="DD7" s="494" t="s">
        <v>294</v>
      </c>
      <c r="DE7" s="417" t="s">
        <v>55</v>
      </c>
      <c r="DF7" s="418"/>
      <c r="DG7" s="100"/>
      <c r="DH7" s="496" t="s">
        <v>295</v>
      </c>
      <c r="DI7" s="499" t="s">
        <v>296</v>
      </c>
      <c r="DJ7" s="502" t="s">
        <v>297</v>
      </c>
      <c r="DK7" s="474" t="s">
        <v>298</v>
      </c>
      <c r="DL7" s="484" t="s">
        <v>56</v>
      </c>
      <c r="DM7" s="100"/>
      <c r="DN7" s="485" t="s">
        <v>57</v>
      </c>
      <c r="DO7" s="488" t="s">
        <v>58</v>
      </c>
      <c r="DP7" s="488" t="s">
        <v>59</v>
      </c>
      <c r="DQ7" s="491" t="s">
        <v>60</v>
      </c>
      <c r="DR7" s="102"/>
      <c r="DS7" s="527"/>
      <c r="DT7" s="26"/>
      <c r="DU7" s="530"/>
      <c r="DV7" s="531"/>
    </row>
    <row r="8" spans="1:126" ht="17.100000000000001" customHeight="1" x14ac:dyDescent="0.3">
      <c r="A8" s="546"/>
      <c r="B8" s="547"/>
      <c r="C8" s="548"/>
      <c r="D8" s="27"/>
      <c r="E8" s="558"/>
      <c r="F8" s="560"/>
      <c r="G8" s="469"/>
      <c r="H8" s="466"/>
      <c r="I8" s="469"/>
      <c r="J8" s="466"/>
      <c r="K8" s="469"/>
      <c r="L8" s="466"/>
      <c r="M8" s="472"/>
      <c r="N8" s="512"/>
      <c r="O8" s="555" t="s">
        <v>61</v>
      </c>
      <c r="P8" s="555"/>
      <c r="Q8" s="555"/>
      <c r="R8" s="555"/>
      <c r="S8" s="555"/>
      <c r="T8" s="555"/>
      <c r="U8" s="555"/>
      <c r="V8" s="556"/>
      <c r="W8" s="93" t="s">
        <v>4</v>
      </c>
      <c r="X8" s="100"/>
      <c r="Y8" s="427" t="s">
        <v>62</v>
      </c>
      <c r="Z8" s="427"/>
      <c r="AA8" s="427"/>
      <c r="AB8" s="427"/>
      <c r="AC8" s="427"/>
      <c r="AD8" s="427"/>
      <c r="AE8" s="427"/>
      <c r="AF8" s="427"/>
      <c r="AG8" s="427"/>
      <c r="AH8" s="427"/>
      <c r="AI8" s="427"/>
      <c r="AJ8" s="427"/>
      <c r="AK8" s="427"/>
      <c r="AL8" s="428"/>
      <c r="AM8" s="483" t="s">
        <v>63</v>
      </c>
      <c r="AN8" s="427"/>
      <c r="AO8" s="427"/>
      <c r="AP8" s="427"/>
      <c r="AQ8" s="427"/>
      <c r="AR8" s="427"/>
      <c r="AS8" s="427"/>
      <c r="AT8" s="427"/>
      <c r="AU8" s="427"/>
      <c r="AV8" s="427"/>
      <c r="AW8" s="427"/>
      <c r="AX8" s="427"/>
      <c r="AY8" s="427"/>
      <c r="AZ8" s="427"/>
      <c r="BA8" s="427"/>
      <c r="BB8" s="427"/>
      <c r="BC8" s="427"/>
      <c r="BD8" s="427"/>
      <c r="BE8" s="427"/>
      <c r="BF8" s="427"/>
      <c r="BG8" s="427"/>
      <c r="BH8" s="427"/>
      <c r="BI8" s="427"/>
      <c r="BJ8" s="427"/>
      <c r="BK8" s="427"/>
      <c r="BL8" s="428"/>
      <c r="BM8" s="565"/>
      <c r="BN8" s="429"/>
      <c r="BO8" s="100"/>
      <c r="BP8" s="553"/>
      <c r="BQ8" s="553"/>
      <c r="BR8" s="101"/>
      <c r="BS8" s="420"/>
      <c r="BT8" s="100"/>
      <c r="BU8" s="458"/>
      <c r="BV8" s="461"/>
      <c r="BW8" s="449"/>
      <c r="BX8" s="452"/>
      <c r="BY8" s="449"/>
      <c r="BZ8" s="452"/>
      <c r="CA8" s="449"/>
      <c r="CB8" s="452"/>
      <c r="CC8" s="449"/>
      <c r="CD8" s="452"/>
      <c r="CE8" s="449"/>
      <c r="CF8" s="452"/>
      <c r="CG8" s="481" t="s">
        <v>64</v>
      </c>
      <c r="CH8" s="481"/>
      <c r="CI8" s="481"/>
      <c r="CJ8" s="481"/>
      <c r="CK8" s="481"/>
      <c r="CL8" s="481"/>
      <c r="CM8" s="481"/>
      <c r="CN8" s="481"/>
      <c r="CO8" s="482"/>
      <c r="CP8" s="461"/>
      <c r="CQ8" s="461"/>
      <c r="CR8" s="449"/>
      <c r="CS8" s="452"/>
      <c r="CT8" s="431"/>
      <c r="CU8" s="432"/>
      <c r="CV8" s="100"/>
      <c r="CW8" s="494"/>
      <c r="CX8" s="494"/>
      <c r="CY8" s="506"/>
      <c r="CZ8" s="509"/>
      <c r="DA8" s="506"/>
      <c r="DB8" s="509"/>
      <c r="DC8" s="494"/>
      <c r="DD8" s="494"/>
      <c r="DE8" s="417"/>
      <c r="DF8" s="418"/>
      <c r="DG8" s="100"/>
      <c r="DH8" s="497"/>
      <c r="DI8" s="500"/>
      <c r="DJ8" s="503"/>
      <c r="DK8" s="475"/>
      <c r="DL8" s="435"/>
      <c r="DM8" s="100"/>
      <c r="DN8" s="486"/>
      <c r="DO8" s="489"/>
      <c r="DP8" s="489"/>
      <c r="DQ8" s="492"/>
      <c r="DR8" s="102"/>
      <c r="DS8" s="527"/>
      <c r="DT8" s="26"/>
      <c r="DU8" s="530"/>
      <c r="DV8" s="531"/>
    </row>
    <row r="9" spans="1:126" ht="17.100000000000001" customHeight="1" x14ac:dyDescent="0.3">
      <c r="A9" s="546"/>
      <c r="B9" s="547"/>
      <c r="C9" s="548"/>
      <c r="D9" s="27"/>
      <c r="E9" s="558"/>
      <c r="F9" s="560"/>
      <c r="G9" s="469"/>
      <c r="H9" s="466"/>
      <c r="I9" s="469"/>
      <c r="J9" s="466"/>
      <c r="K9" s="469"/>
      <c r="L9" s="466"/>
      <c r="M9" s="472"/>
      <c r="N9" s="512"/>
      <c r="O9" s="468" t="s">
        <v>65</v>
      </c>
      <c r="P9" s="465" t="s">
        <v>66</v>
      </c>
      <c r="Q9" s="468" t="s">
        <v>67</v>
      </c>
      <c r="R9" s="465" t="s">
        <v>68</v>
      </c>
      <c r="S9" s="468" t="s">
        <v>69</v>
      </c>
      <c r="T9" s="465" t="s">
        <v>70</v>
      </c>
      <c r="U9" s="471" t="s">
        <v>25</v>
      </c>
      <c r="V9" s="511" t="s">
        <v>26</v>
      </c>
      <c r="W9" s="93" t="s">
        <v>71</v>
      </c>
      <c r="X9" s="100"/>
      <c r="Y9" s="437" t="s">
        <v>72</v>
      </c>
      <c r="Z9" s="437" t="s">
        <v>73</v>
      </c>
      <c r="AA9" s="440" t="s">
        <v>74</v>
      </c>
      <c r="AB9" s="441" t="s">
        <v>75</v>
      </c>
      <c r="AC9" s="514" t="s">
        <v>76</v>
      </c>
      <c r="AD9" s="514"/>
      <c r="AE9" s="514"/>
      <c r="AF9" s="514"/>
      <c r="AG9" s="514"/>
      <c r="AH9" s="514"/>
      <c r="AI9" s="514"/>
      <c r="AJ9" s="514"/>
      <c r="AK9" s="440" t="s">
        <v>77</v>
      </c>
      <c r="AL9" s="441" t="s">
        <v>78</v>
      </c>
      <c r="AM9" s="440" t="s">
        <v>79</v>
      </c>
      <c r="AN9" s="437" t="s">
        <v>80</v>
      </c>
      <c r="AO9" s="456" t="s">
        <v>81</v>
      </c>
      <c r="AP9" s="446"/>
      <c r="AQ9" s="446"/>
      <c r="AR9" s="446"/>
      <c r="AS9" s="446"/>
      <c r="AT9" s="446"/>
      <c r="AU9" s="446"/>
      <c r="AV9" s="446"/>
      <c r="AW9" s="446"/>
      <c r="AX9" s="446"/>
      <c r="AY9" s="446"/>
      <c r="AZ9" s="447"/>
      <c r="BA9" s="437" t="s">
        <v>307</v>
      </c>
      <c r="BB9" s="437" t="s">
        <v>308</v>
      </c>
      <c r="BC9" s="440" t="s">
        <v>82</v>
      </c>
      <c r="BD9" s="441" t="s">
        <v>83</v>
      </c>
      <c r="BE9" s="440" t="s">
        <v>309</v>
      </c>
      <c r="BF9" s="441" t="s">
        <v>310</v>
      </c>
      <c r="BG9" s="440" t="s">
        <v>84</v>
      </c>
      <c r="BH9" s="441" t="s">
        <v>85</v>
      </c>
      <c r="BI9" s="437" t="s">
        <v>86</v>
      </c>
      <c r="BJ9" s="437" t="s">
        <v>87</v>
      </c>
      <c r="BK9" s="440" t="s">
        <v>311</v>
      </c>
      <c r="BL9" s="441" t="s">
        <v>312</v>
      </c>
      <c r="BM9" s="565"/>
      <c r="BN9" s="429"/>
      <c r="BO9" s="100"/>
      <c r="BP9" s="553"/>
      <c r="BQ9" s="553"/>
      <c r="BR9" s="101"/>
      <c r="BS9" s="420"/>
      <c r="BT9" s="100"/>
      <c r="BU9" s="458"/>
      <c r="BV9" s="461"/>
      <c r="BW9" s="449"/>
      <c r="BX9" s="452"/>
      <c r="BY9" s="449"/>
      <c r="BZ9" s="452"/>
      <c r="CA9" s="449"/>
      <c r="CB9" s="452"/>
      <c r="CC9" s="449"/>
      <c r="CD9" s="452"/>
      <c r="CE9" s="449"/>
      <c r="CF9" s="452"/>
      <c r="CG9" s="448" t="s">
        <v>49</v>
      </c>
      <c r="CH9" s="451" t="s">
        <v>50</v>
      </c>
      <c r="CI9" s="448" t="s">
        <v>53</v>
      </c>
      <c r="CJ9" s="451" t="s">
        <v>54</v>
      </c>
      <c r="CK9" s="448" t="s">
        <v>88</v>
      </c>
      <c r="CL9" s="451" t="s">
        <v>89</v>
      </c>
      <c r="CM9" s="448" t="s">
        <v>90</v>
      </c>
      <c r="CN9" s="460" t="s">
        <v>91</v>
      </c>
      <c r="CO9" s="59"/>
      <c r="CP9" s="461"/>
      <c r="CQ9" s="461"/>
      <c r="CR9" s="449"/>
      <c r="CS9" s="452"/>
      <c r="CT9" s="431"/>
      <c r="CU9" s="432"/>
      <c r="CV9" s="100"/>
      <c r="CW9" s="494"/>
      <c r="CX9" s="494"/>
      <c r="CY9" s="506"/>
      <c r="CZ9" s="509"/>
      <c r="DA9" s="506"/>
      <c r="DB9" s="509"/>
      <c r="DC9" s="494"/>
      <c r="DD9" s="494"/>
      <c r="DE9" s="417"/>
      <c r="DF9" s="418"/>
      <c r="DG9" s="100"/>
      <c r="DH9" s="497"/>
      <c r="DI9" s="500"/>
      <c r="DJ9" s="503"/>
      <c r="DK9" s="475"/>
      <c r="DL9" s="435"/>
      <c r="DM9" s="100"/>
      <c r="DN9" s="486"/>
      <c r="DO9" s="489"/>
      <c r="DP9" s="489"/>
      <c r="DQ9" s="492"/>
      <c r="DR9" s="102"/>
      <c r="DS9" s="527"/>
      <c r="DT9" s="26"/>
      <c r="DU9" s="530"/>
      <c r="DV9" s="531"/>
    </row>
    <row r="10" spans="1:126" ht="17.100000000000001" customHeight="1" x14ac:dyDescent="0.3">
      <c r="A10" s="546"/>
      <c r="B10" s="547"/>
      <c r="C10" s="548"/>
      <c r="D10" s="27"/>
      <c r="E10" s="558"/>
      <c r="F10" s="560"/>
      <c r="G10" s="469"/>
      <c r="H10" s="466"/>
      <c r="I10" s="469"/>
      <c r="J10" s="466"/>
      <c r="K10" s="469"/>
      <c r="L10" s="466"/>
      <c r="M10" s="472"/>
      <c r="N10" s="512"/>
      <c r="O10" s="469"/>
      <c r="P10" s="466"/>
      <c r="Q10" s="469"/>
      <c r="R10" s="466"/>
      <c r="S10" s="469"/>
      <c r="T10" s="466"/>
      <c r="U10" s="472"/>
      <c r="V10" s="512"/>
      <c r="W10" s="60"/>
      <c r="X10" s="103"/>
      <c r="Y10" s="438"/>
      <c r="Z10" s="438"/>
      <c r="AA10" s="442"/>
      <c r="AB10" s="443"/>
      <c r="AC10" s="427" t="s">
        <v>92</v>
      </c>
      <c r="AD10" s="427"/>
      <c r="AE10" s="427"/>
      <c r="AF10" s="427"/>
      <c r="AG10" s="427"/>
      <c r="AH10" s="427"/>
      <c r="AI10" s="427"/>
      <c r="AJ10" s="427"/>
      <c r="AK10" s="442"/>
      <c r="AL10" s="443"/>
      <c r="AM10" s="442"/>
      <c r="AN10" s="438"/>
      <c r="AO10" s="483" t="s">
        <v>93</v>
      </c>
      <c r="AP10" s="427"/>
      <c r="AQ10" s="427"/>
      <c r="AR10" s="427"/>
      <c r="AS10" s="427"/>
      <c r="AT10" s="427"/>
      <c r="AU10" s="427"/>
      <c r="AV10" s="427"/>
      <c r="AW10" s="427"/>
      <c r="AX10" s="427"/>
      <c r="AY10" s="427"/>
      <c r="AZ10" s="428"/>
      <c r="BA10" s="438"/>
      <c r="BB10" s="438"/>
      <c r="BC10" s="442"/>
      <c r="BD10" s="443"/>
      <c r="BE10" s="442"/>
      <c r="BF10" s="443"/>
      <c r="BG10" s="442"/>
      <c r="BH10" s="443"/>
      <c r="BI10" s="438"/>
      <c r="BJ10" s="438"/>
      <c r="BK10" s="442"/>
      <c r="BL10" s="443"/>
      <c r="BM10" s="565"/>
      <c r="BN10" s="429"/>
      <c r="BO10" s="100"/>
      <c r="BP10" s="553"/>
      <c r="BQ10" s="553"/>
      <c r="BR10" s="101"/>
      <c r="BS10" s="420"/>
      <c r="BT10" s="100"/>
      <c r="BU10" s="458"/>
      <c r="BV10" s="461"/>
      <c r="BW10" s="449"/>
      <c r="BX10" s="452"/>
      <c r="BY10" s="449"/>
      <c r="BZ10" s="452"/>
      <c r="CA10" s="449"/>
      <c r="CB10" s="452"/>
      <c r="CC10" s="449"/>
      <c r="CD10" s="452"/>
      <c r="CE10" s="449"/>
      <c r="CF10" s="452"/>
      <c r="CG10" s="449"/>
      <c r="CH10" s="452"/>
      <c r="CI10" s="449"/>
      <c r="CJ10" s="452"/>
      <c r="CK10" s="449"/>
      <c r="CL10" s="452"/>
      <c r="CM10" s="449"/>
      <c r="CN10" s="461"/>
      <c r="CO10" s="61" t="s">
        <v>25</v>
      </c>
      <c r="CP10" s="461"/>
      <c r="CQ10" s="461"/>
      <c r="CR10" s="449"/>
      <c r="CS10" s="452"/>
      <c r="CT10" s="431"/>
      <c r="CU10" s="432"/>
      <c r="CV10" s="100"/>
      <c r="CW10" s="494"/>
      <c r="CX10" s="494"/>
      <c r="CY10" s="506"/>
      <c r="CZ10" s="509"/>
      <c r="DA10" s="506"/>
      <c r="DB10" s="509"/>
      <c r="DC10" s="494"/>
      <c r="DD10" s="494"/>
      <c r="DE10" s="417"/>
      <c r="DF10" s="418"/>
      <c r="DG10" s="100"/>
      <c r="DH10" s="497"/>
      <c r="DI10" s="500"/>
      <c r="DJ10" s="503"/>
      <c r="DK10" s="475"/>
      <c r="DL10" s="435"/>
      <c r="DM10" s="100"/>
      <c r="DN10" s="486"/>
      <c r="DO10" s="489"/>
      <c r="DP10" s="489"/>
      <c r="DQ10" s="492"/>
      <c r="DR10" s="102"/>
      <c r="DS10" s="527"/>
      <c r="DT10" s="26"/>
      <c r="DU10" s="530"/>
      <c r="DV10" s="531"/>
    </row>
    <row r="11" spans="1:126" ht="18.95" customHeight="1" x14ac:dyDescent="0.3">
      <c r="A11" s="546"/>
      <c r="B11" s="547"/>
      <c r="C11" s="548"/>
      <c r="D11" s="27"/>
      <c r="E11" s="558"/>
      <c r="F11" s="560"/>
      <c r="G11" s="469"/>
      <c r="H11" s="466"/>
      <c r="I11" s="469"/>
      <c r="J11" s="466"/>
      <c r="K11" s="469"/>
      <c r="L11" s="466"/>
      <c r="M11" s="472"/>
      <c r="N11" s="512"/>
      <c r="O11" s="469"/>
      <c r="P11" s="466"/>
      <c r="Q11" s="469"/>
      <c r="R11" s="466"/>
      <c r="S11" s="469"/>
      <c r="T11" s="466"/>
      <c r="U11" s="472"/>
      <c r="V11" s="512"/>
      <c r="W11" s="463" t="s">
        <v>306</v>
      </c>
      <c r="X11" s="100"/>
      <c r="Y11" s="438"/>
      <c r="Z11" s="438"/>
      <c r="AA11" s="442"/>
      <c r="AB11" s="443"/>
      <c r="AC11" s="437" t="s">
        <v>94</v>
      </c>
      <c r="AD11" s="437" t="s">
        <v>95</v>
      </c>
      <c r="AE11" s="440" t="s">
        <v>96</v>
      </c>
      <c r="AF11" s="441" t="s">
        <v>97</v>
      </c>
      <c r="AG11" s="437" t="s">
        <v>98</v>
      </c>
      <c r="AH11" s="437" t="s">
        <v>99</v>
      </c>
      <c r="AI11" s="440" t="s">
        <v>100</v>
      </c>
      <c r="AJ11" s="441" t="s">
        <v>101</v>
      </c>
      <c r="AK11" s="442"/>
      <c r="AL11" s="443"/>
      <c r="AM11" s="442"/>
      <c r="AN11" s="438"/>
      <c r="AO11" s="440" t="s">
        <v>102</v>
      </c>
      <c r="AP11" s="437" t="s">
        <v>103</v>
      </c>
      <c r="AQ11" s="440" t="s">
        <v>104</v>
      </c>
      <c r="AR11" s="441" t="s">
        <v>105</v>
      </c>
      <c r="AS11" s="446" t="s">
        <v>106</v>
      </c>
      <c r="AT11" s="446"/>
      <c r="AU11" s="446"/>
      <c r="AV11" s="446"/>
      <c r="AW11" s="446"/>
      <c r="AX11" s="446"/>
      <c r="AY11" s="446"/>
      <c r="AZ11" s="447"/>
      <c r="BA11" s="438"/>
      <c r="BB11" s="438"/>
      <c r="BC11" s="442"/>
      <c r="BD11" s="443"/>
      <c r="BE11" s="442"/>
      <c r="BF11" s="443"/>
      <c r="BG11" s="442"/>
      <c r="BH11" s="443"/>
      <c r="BI11" s="438"/>
      <c r="BJ11" s="438"/>
      <c r="BK11" s="442"/>
      <c r="BL11" s="443"/>
      <c r="BM11" s="565"/>
      <c r="BN11" s="429" t="s">
        <v>107</v>
      </c>
      <c r="BO11" s="100"/>
      <c r="BP11" s="454" t="s">
        <v>108</v>
      </c>
      <c r="BQ11" s="454"/>
      <c r="BR11" s="101"/>
      <c r="BS11" s="420" t="s">
        <v>109</v>
      </c>
      <c r="BT11" s="100"/>
      <c r="BU11" s="458"/>
      <c r="BV11" s="461"/>
      <c r="BW11" s="449"/>
      <c r="BX11" s="452"/>
      <c r="BY11" s="449"/>
      <c r="BZ11" s="452"/>
      <c r="CA11" s="449"/>
      <c r="CB11" s="452"/>
      <c r="CC11" s="449"/>
      <c r="CD11" s="452"/>
      <c r="CE11" s="449"/>
      <c r="CF11" s="452"/>
      <c r="CG11" s="449"/>
      <c r="CH11" s="452"/>
      <c r="CI11" s="449"/>
      <c r="CJ11" s="452"/>
      <c r="CK11" s="449"/>
      <c r="CL11" s="452"/>
      <c r="CM11" s="449"/>
      <c r="CN11" s="461"/>
      <c r="CO11" s="61" t="s">
        <v>43</v>
      </c>
      <c r="CP11" s="461"/>
      <c r="CQ11" s="461"/>
      <c r="CR11" s="449"/>
      <c r="CS11" s="452"/>
      <c r="CT11" s="431"/>
      <c r="CU11" s="432"/>
      <c r="CV11" s="100"/>
      <c r="CW11" s="494"/>
      <c r="CX11" s="494"/>
      <c r="CY11" s="506"/>
      <c r="CZ11" s="509"/>
      <c r="DA11" s="506"/>
      <c r="DB11" s="509"/>
      <c r="DC11" s="494"/>
      <c r="DD11" s="494"/>
      <c r="DE11" s="417"/>
      <c r="DF11" s="418"/>
      <c r="DG11" s="100"/>
      <c r="DH11" s="497"/>
      <c r="DI11" s="500"/>
      <c r="DJ11" s="503"/>
      <c r="DK11" s="475"/>
      <c r="DL11" s="435"/>
      <c r="DM11" s="100"/>
      <c r="DN11" s="486"/>
      <c r="DO11" s="489"/>
      <c r="DP11" s="489"/>
      <c r="DQ11" s="492"/>
      <c r="DR11" s="102"/>
      <c r="DS11" s="420" t="s">
        <v>110</v>
      </c>
      <c r="DT11" s="100"/>
      <c r="DU11" s="530"/>
      <c r="DV11" s="531"/>
    </row>
    <row r="12" spans="1:126" ht="18.95" customHeight="1" x14ac:dyDescent="0.3">
      <c r="A12" s="421" t="s">
        <v>111</v>
      </c>
      <c r="B12" s="422"/>
      <c r="C12" s="423"/>
      <c r="D12" s="28"/>
      <c r="E12" s="558"/>
      <c r="F12" s="560"/>
      <c r="G12" s="469"/>
      <c r="H12" s="466"/>
      <c r="I12" s="469"/>
      <c r="J12" s="466"/>
      <c r="K12" s="469"/>
      <c r="L12" s="466"/>
      <c r="M12" s="472"/>
      <c r="N12" s="512"/>
      <c r="O12" s="469"/>
      <c r="P12" s="466"/>
      <c r="Q12" s="469"/>
      <c r="R12" s="466"/>
      <c r="S12" s="469"/>
      <c r="T12" s="466"/>
      <c r="U12" s="472"/>
      <c r="V12" s="512"/>
      <c r="W12" s="463"/>
      <c r="X12" s="100"/>
      <c r="Y12" s="438"/>
      <c r="Z12" s="438"/>
      <c r="AA12" s="442"/>
      <c r="AB12" s="443"/>
      <c r="AC12" s="438"/>
      <c r="AD12" s="438"/>
      <c r="AE12" s="442"/>
      <c r="AF12" s="443"/>
      <c r="AG12" s="438"/>
      <c r="AH12" s="438"/>
      <c r="AI12" s="442"/>
      <c r="AJ12" s="443"/>
      <c r="AK12" s="442"/>
      <c r="AL12" s="443"/>
      <c r="AM12" s="442"/>
      <c r="AN12" s="438"/>
      <c r="AO12" s="442"/>
      <c r="AP12" s="438"/>
      <c r="AQ12" s="442"/>
      <c r="AR12" s="443"/>
      <c r="AS12" s="427" t="s">
        <v>112</v>
      </c>
      <c r="AT12" s="427"/>
      <c r="AU12" s="427"/>
      <c r="AV12" s="427"/>
      <c r="AW12" s="427"/>
      <c r="AX12" s="427"/>
      <c r="AY12" s="427"/>
      <c r="AZ12" s="428"/>
      <c r="BA12" s="438"/>
      <c r="BB12" s="438"/>
      <c r="BC12" s="442"/>
      <c r="BD12" s="443"/>
      <c r="BE12" s="442"/>
      <c r="BF12" s="443"/>
      <c r="BG12" s="442"/>
      <c r="BH12" s="443"/>
      <c r="BI12" s="438"/>
      <c r="BJ12" s="438"/>
      <c r="BK12" s="442"/>
      <c r="BL12" s="443"/>
      <c r="BM12" s="429" t="s">
        <v>113</v>
      </c>
      <c r="BN12" s="429"/>
      <c r="BO12" s="100"/>
      <c r="BP12" s="454"/>
      <c r="BQ12" s="454"/>
      <c r="BR12" s="101"/>
      <c r="BS12" s="420"/>
      <c r="BT12" s="100"/>
      <c r="BU12" s="458"/>
      <c r="BV12" s="461"/>
      <c r="BW12" s="449"/>
      <c r="BX12" s="452"/>
      <c r="BY12" s="449"/>
      <c r="BZ12" s="452"/>
      <c r="CA12" s="449"/>
      <c r="CB12" s="452"/>
      <c r="CC12" s="449"/>
      <c r="CD12" s="452"/>
      <c r="CE12" s="449"/>
      <c r="CF12" s="452"/>
      <c r="CG12" s="449"/>
      <c r="CH12" s="452"/>
      <c r="CI12" s="449"/>
      <c r="CJ12" s="452"/>
      <c r="CK12" s="449"/>
      <c r="CL12" s="452"/>
      <c r="CM12" s="449"/>
      <c r="CN12" s="461"/>
      <c r="CO12" s="62"/>
      <c r="CP12" s="461"/>
      <c r="CQ12" s="461"/>
      <c r="CR12" s="449"/>
      <c r="CS12" s="452"/>
      <c r="CT12" s="431" t="s">
        <v>114</v>
      </c>
      <c r="CU12" s="432"/>
      <c r="CV12" s="100"/>
      <c r="CW12" s="494"/>
      <c r="CX12" s="494"/>
      <c r="CY12" s="506"/>
      <c r="CZ12" s="509"/>
      <c r="DA12" s="506"/>
      <c r="DB12" s="509"/>
      <c r="DC12" s="494"/>
      <c r="DD12" s="494"/>
      <c r="DE12" s="417" t="s">
        <v>115</v>
      </c>
      <c r="DF12" s="418"/>
      <c r="DG12" s="100"/>
      <c r="DH12" s="497"/>
      <c r="DI12" s="500"/>
      <c r="DJ12" s="503"/>
      <c r="DK12" s="475"/>
      <c r="DL12" s="435" t="s">
        <v>116</v>
      </c>
      <c r="DM12" s="100"/>
      <c r="DN12" s="486"/>
      <c r="DO12" s="489"/>
      <c r="DP12" s="489"/>
      <c r="DQ12" s="492"/>
      <c r="DR12" s="102"/>
      <c r="DS12" s="420"/>
      <c r="DT12" s="100"/>
      <c r="DU12" s="530"/>
      <c r="DV12" s="531"/>
    </row>
    <row r="13" spans="1:126" ht="18.95" customHeight="1" x14ac:dyDescent="0.3">
      <c r="A13" s="421"/>
      <c r="B13" s="422"/>
      <c r="C13" s="423"/>
      <c r="D13" s="28"/>
      <c r="E13" s="558"/>
      <c r="F13" s="560"/>
      <c r="G13" s="469"/>
      <c r="H13" s="466"/>
      <c r="I13" s="469"/>
      <c r="J13" s="466"/>
      <c r="K13" s="469"/>
      <c r="L13" s="466"/>
      <c r="M13" s="472"/>
      <c r="N13" s="512"/>
      <c r="O13" s="469"/>
      <c r="P13" s="466"/>
      <c r="Q13" s="469"/>
      <c r="R13" s="466"/>
      <c r="S13" s="469"/>
      <c r="T13" s="466"/>
      <c r="U13" s="472"/>
      <c r="V13" s="512"/>
      <c r="W13" s="463"/>
      <c r="X13" s="100"/>
      <c r="Y13" s="438"/>
      <c r="Z13" s="438"/>
      <c r="AA13" s="442"/>
      <c r="AB13" s="443"/>
      <c r="AC13" s="438"/>
      <c r="AD13" s="438"/>
      <c r="AE13" s="442"/>
      <c r="AF13" s="443"/>
      <c r="AG13" s="438"/>
      <c r="AH13" s="438"/>
      <c r="AI13" s="442"/>
      <c r="AJ13" s="443"/>
      <c r="AK13" s="442"/>
      <c r="AL13" s="443"/>
      <c r="AM13" s="442"/>
      <c r="AN13" s="438"/>
      <c r="AO13" s="442"/>
      <c r="AP13" s="438"/>
      <c r="AQ13" s="442"/>
      <c r="AR13" s="443"/>
      <c r="AS13" s="437">
        <v>91</v>
      </c>
      <c r="AT13" s="437"/>
      <c r="AU13" s="440">
        <v>95</v>
      </c>
      <c r="AV13" s="441"/>
      <c r="AW13" s="440" t="s">
        <v>117</v>
      </c>
      <c r="AX13" s="441" t="s">
        <v>118</v>
      </c>
      <c r="AY13" s="437" t="s">
        <v>119</v>
      </c>
      <c r="AZ13" s="441" t="s">
        <v>120</v>
      </c>
      <c r="BA13" s="438"/>
      <c r="BB13" s="438"/>
      <c r="BC13" s="442"/>
      <c r="BD13" s="443"/>
      <c r="BE13" s="442"/>
      <c r="BF13" s="443"/>
      <c r="BG13" s="442"/>
      <c r="BH13" s="443"/>
      <c r="BI13" s="438"/>
      <c r="BJ13" s="438"/>
      <c r="BK13" s="442"/>
      <c r="BL13" s="443"/>
      <c r="BM13" s="429"/>
      <c r="BN13" s="429"/>
      <c r="BO13" s="100"/>
      <c r="BP13" s="454"/>
      <c r="BQ13" s="454"/>
      <c r="BR13" s="101"/>
      <c r="BS13" s="420"/>
      <c r="BT13" s="100"/>
      <c r="BU13" s="458"/>
      <c r="BV13" s="461"/>
      <c r="BW13" s="449"/>
      <c r="BX13" s="452"/>
      <c r="BY13" s="449"/>
      <c r="BZ13" s="452"/>
      <c r="CA13" s="449"/>
      <c r="CB13" s="452"/>
      <c r="CC13" s="449"/>
      <c r="CD13" s="452"/>
      <c r="CE13" s="449"/>
      <c r="CF13" s="452"/>
      <c r="CG13" s="449"/>
      <c r="CH13" s="452"/>
      <c r="CI13" s="449"/>
      <c r="CJ13" s="452"/>
      <c r="CK13" s="449"/>
      <c r="CL13" s="452"/>
      <c r="CM13" s="449"/>
      <c r="CN13" s="461"/>
      <c r="CO13" s="61" t="s">
        <v>115</v>
      </c>
      <c r="CP13" s="461"/>
      <c r="CQ13" s="461"/>
      <c r="CR13" s="449"/>
      <c r="CS13" s="452"/>
      <c r="CT13" s="431"/>
      <c r="CU13" s="432"/>
      <c r="CV13" s="100"/>
      <c r="CW13" s="494"/>
      <c r="CX13" s="494"/>
      <c r="CY13" s="506"/>
      <c r="CZ13" s="509"/>
      <c r="DA13" s="506"/>
      <c r="DB13" s="509"/>
      <c r="DC13" s="494"/>
      <c r="DD13" s="494"/>
      <c r="DE13" s="417" t="s">
        <v>121</v>
      </c>
      <c r="DF13" s="418"/>
      <c r="DG13" s="100"/>
      <c r="DH13" s="497"/>
      <c r="DI13" s="500"/>
      <c r="DJ13" s="503"/>
      <c r="DK13" s="475"/>
      <c r="DL13" s="435"/>
      <c r="DM13" s="100"/>
      <c r="DN13" s="486"/>
      <c r="DO13" s="489"/>
      <c r="DP13" s="489"/>
      <c r="DQ13" s="492"/>
      <c r="DR13" s="102"/>
      <c r="DS13" s="420"/>
      <c r="DT13" s="100"/>
      <c r="DU13" s="530"/>
      <c r="DV13" s="531"/>
    </row>
    <row r="14" spans="1:126" ht="18.95" customHeight="1" x14ac:dyDescent="0.3">
      <c r="A14" s="421"/>
      <c r="B14" s="422"/>
      <c r="C14" s="423"/>
      <c r="D14" s="28"/>
      <c r="E14" s="558"/>
      <c r="F14" s="560"/>
      <c r="G14" s="469"/>
      <c r="H14" s="466"/>
      <c r="I14" s="469"/>
      <c r="J14" s="466"/>
      <c r="K14" s="469"/>
      <c r="L14" s="466"/>
      <c r="M14" s="472"/>
      <c r="N14" s="512"/>
      <c r="O14" s="469"/>
      <c r="P14" s="466"/>
      <c r="Q14" s="469"/>
      <c r="R14" s="466"/>
      <c r="S14" s="469"/>
      <c r="T14" s="466"/>
      <c r="U14" s="472"/>
      <c r="V14" s="512"/>
      <c r="W14" s="463"/>
      <c r="X14" s="100"/>
      <c r="Y14" s="438"/>
      <c r="Z14" s="438"/>
      <c r="AA14" s="442"/>
      <c r="AB14" s="443"/>
      <c r="AC14" s="438"/>
      <c r="AD14" s="438"/>
      <c r="AE14" s="442"/>
      <c r="AF14" s="443"/>
      <c r="AG14" s="438"/>
      <c r="AH14" s="438"/>
      <c r="AI14" s="442"/>
      <c r="AJ14" s="443"/>
      <c r="AK14" s="442"/>
      <c r="AL14" s="443"/>
      <c r="AM14" s="442"/>
      <c r="AN14" s="438"/>
      <c r="AO14" s="442"/>
      <c r="AP14" s="438"/>
      <c r="AQ14" s="442"/>
      <c r="AR14" s="443"/>
      <c r="AS14" s="438"/>
      <c r="AT14" s="438"/>
      <c r="AU14" s="442"/>
      <c r="AV14" s="443"/>
      <c r="AW14" s="442"/>
      <c r="AX14" s="443"/>
      <c r="AY14" s="438"/>
      <c r="AZ14" s="443"/>
      <c r="BA14" s="438"/>
      <c r="BB14" s="438"/>
      <c r="BC14" s="442"/>
      <c r="BD14" s="443"/>
      <c r="BE14" s="442"/>
      <c r="BF14" s="443"/>
      <c r="BG14" s="442"/>
      <c r="BH14" s="443"/>
      <c r="BI14" s="438"/>
      <c r="BJ14" s="438"/>
      <c r="BK14" s="442"/>
      <c r="BL14" s="443"/>
      <c r="BM14" s="429"/>
      <c r="BN14" s="429"/>
      <c r="BO14" s="100"/>
      <c r="BP14" s="454"/>
      <c r="BQ14" s="454"/>
      <c r="BR14" s="101"/>
      <c r="BS14" s="420"/>
      <c r="BT14" s="100"/>
      <c r="BU14" s="458"/>
      <c r="BV14" s="461"/>
      <c r="BW14" s="449"/>
      <c r="BX14" s="452"/>
      <c r="BY14" s="449"/>
      <c r="BZ14" s="452"/>
      <c r="CA14" s="449"/>
      <c r="CB14" s="452"/>
      <c r="CC14" s="449"/>
      <c r="CD14" s="452"/>
      <c r="CE14" s="449"/>
      <c r="CF14" s="452"/>
      <c r="CG14" s="449"/>
      <c r="CH14" s="452"/>
      <c r="CI14" s="449"/>
      <c r="CJ14" s="452"/>
      <c r="CK14" s="449"/>
      <c r="CL14" s="452"/>
      <c r="CM14" s="449"/>
      <c r="CN14" s="461"/>
      <c r="CO14" s="61" t="s">
        <v>122</v>
      </c>
      <c r="CP14" s="461"/>
      <c r="CQ14" s="461"/>
      <c r="CR14" s="449"/>
      <c r="CS14" s="452"/>
      <c r="CT14" s="431"/>
      <c r="CU14" s="432"/>
      <c r="CV14" s="100"/>
      <c r="CW14" s="494"/>
      <c r="CX14" s="494"/>
      <c r="CY14" s="506"/>
      <c r="CZ14" s="509"/>
      <c r="DA14" s="506"/>
      <c r="DB14" s="509"/>
      <c r="DC14" s="494"/>
      <c r="DD14" s="494"/>
      <c r="DE14" s="417" t="s">
        <v>123</v>
      </c>
      <c r="DF14" s="418"/>
      <c r="DG14" s="100"/>
      <c r="DH14" s="497"/>
      <c r="DI14" s="500"/>
      <c r="DJ14" s="503"/>
      <c r="DK14" s="475"/>
      <c r="DL14" s="435"/>
      <c r="DM14" s="100"/>
      <c r="DN14" s="486"/>
      <c r="DO14" s="489"/>
      <c r="DP14" s="489"/>
      <c r="DQ14" s="492"/>
      <c r="DR14" s="102"/>
      <c r="DS14" s="420"/>
      <c r="DT14" s="100"/>
      <c r="DU14" s="413" t="s">
        <v>124</v>
      </c>
      <c r="DV14" s="414"/>
    </row>
    <row r="15" spans="1:126" ht="18.95" customHeight="1" x14ac:dyDescent="0.3">
      <c r="A15" s="421"/>
      <c r="B15" s="422"/>
      <c r="C15" s="423"/>
      <c r="D15" s="28"/>
      <c r="E15" s="558"/>
      <c r="F15" s="560"/>
      <c r="G15" s="469"/>
      <c r="H15" s="466"/>
      <c r="I15" s="469"/>
      <c r="J15" s="466"/>
      <c r="K15" s="469"/>
      <c r="L15" s="466"/>
      <c r="M15" s="472"/>
      <c r="N15" s="512"/>
      <c r="O15" s="469"/>
      <c r="P15" s="466"/>
      <c r="Q15" s="469"/>
      <c r="R15" s="466"/>
      <c r="S15" s="469"/>
      <c r="T15" s="466"/>
      <c r="U15" s="472"/>
      <c r="V15" s="512"/>
      <c r="W15" s="463"/>
      <c r="X15" s="100"/>
      <c r="Y15" s="438"/>
      <c r="Z15" s="438"/>
      <c r="AA15" s="442"/>
      <c r="AB15" s="443"/>
      <c r="AC15" s="438"/>
      <c r="AD15" s="438"/>
      <c r="AE15" s="442"/>
      <c r="AF15" s="443"/>
      <c r="AG15" s="438"/>
      <c r="AH15" s="438"/>
      <c r="AI15" s="442"/>
      <c r="AJ15" s="443"/>
      <c r="AK15" s="442"/>
      <c r="AL15" s="443"/>
      <c r="AM15" s="442"/>
      <c r="AN15" s="438"/>
      <c r="AO15" s="442"/>
      <c r="AP15" s="438"/>
      <c r="AQ15" s="442"/>
      <c r="AR15" s="443"/>
      <c r="AS15" s="438"/>
      <c r="AT15" s="438"/>
      <c r="AU15" s="442"/>
      <c r="AV15" s="443"/>
      <c r="AW15" s="442"/>
      <c r="AX15" s="443"/>
      <c r="AY15" s="438"/>
      <c r="AZ15" s="443"/>
      <c r="BA15" s="438"/>
      <c r="BB15" s="438"/>
      <c r="BC15" s="442"/>
      <c r="BD15" s="443"/>
      <c r="BE15" s="442"/>
      <c r="BF15" s="443"/>
      <c r="BG15" s="442"/>
      <c r="BH15" s="443"/>
      <c r="BI15" s="438"/>
      <c r="BJ15" s="438"/>
      <c r="BK15" s="442"/>
      <c r="BL15" s="443"/>
      <c r="BM15" s="429"/>
      <c r="BN15" s="429"/>
      <c r="BO15" s="100"/>
      <c r="BP15" s="454"/>
      <c r="BQ15" s="454"/>
      <c r="BR15" s="101"/>
      <c r="BS15" s="420"/>
      <c r="BT15" s="100"/>
      <c r="BU15" s="458"/>
      <c r="BV15" s="461"/>
      <c r="BW15" s="449"/>
      <c r="BX15" s="452"/>
      <c r="BY15" s="449"/>
      <c r="BZ15" s="452"/>
      <c r="CA15" s="449"/>
      <c r="CB15" s="452"/>
      <c r="CC15" s="449"/>
      <c r="CD15" s="452"/>
      <c r="CE15" s="449"/>
      <c r="CF15" s="452"/>
      <c r="CG15" s="449"/>
      <c r="CH15" s="452"/>
      <c r="CI15" s="449"/>
      <c r="CJ15" s="452"/>
      <c r="CK15" s="449"/>
      <c r="CL15" s="452"/>
      <c r="CM15" s="449"/>
      <c r="CN15" s="461"/>
      <c r="CO15" s="61" t="s">
        <v>125</v>
      </c>
      <c r="CP15" s="461"/>
      <c r="CQ15" s="461"/>
      <c r="CR15" s="449"/>
      <c r="CS15" s="452"/>
      <c r="CT15" s="431"/>
      <c r="CU15" s="432"/>
      <c r="CV15" s="100"/>
      <c r="CW15" s="494"/>
      <c r="CX15" s="494"/>
      <c r="CY15" s="506"/>
      <c r="CZ15" s="509"/>
      <c r="DA15" s="506"/>
      <c r="DB15" s="509"/>
      <c r="DC15" s="494"/>
      <c r="DD15" s="494"/>
      <c r="DE15" s="417" t="s">
        <v>126</v>
      </c>
      <c r="DF15" s="418"/>
      <c r="DG15" s="100"/>
      <c r="DH15" s="497"/>
      <c r="DI15" s="500"/>
      <c r="DJ15" s="503"/>
      <c r="DK15" s="475"/>
      <c r="DL15" s="435"/>
      <c r="DM15" s="100"/>
      <c r="DN15" s="486"/>
      <c r="DO15" s="489"/>
      <c r="DP15" s="489"/>
      <c r="DQ15" s="492"/>
      <c r="DR15" s="102"/>
      <c r="DS15" s="420"/>
      <c r="DT15" s="100"/>
      <c r="DU15" s="413"/>
      <c r="DV15" s="414"/>
    </row>
    <row r="16" spans="1:126" ht="18.95" customHeight="1" x14ac:dyDescent="0.3">
      <c r="A16" s="421"/>
      <c r="B16" s="422"/>
      <c r="C16" s="423"/>
      <c r="D16" s="28"/>
      <c r="E16" s="559"/>
      <c r="F16" s="561"/>
      <c r="G16" s="470"/>
      <c r="H16" s="467"/>
      <c r="I16" s="470"/>
      <c r="J16" s="467"/>
      <c r="K16" s="470"/>
      <c r="L16" s="467"/>
      <c r="M16" s="473"/>
      <c r="N16" s="513"/>
      <c r="O16" s="470"/>
      <c r="P16" s="467"/>
      <c r="Q16" s="470"/>
      <c r="R16" s="467"/>
      <c r="S16" s="470"/>
      <c r="T16" s="467"/>
      <c r="U16" s="473"/>
      <c r="V16" s="513"/>
      <c r="W16" s="464"/>
      <c r="X16" s="100"/>
      <c r="Y16" s="439"/>
      <c r="Z16" s="439"/>
      <c r="AA16" s="444"/>
      <c r="AB16" s="445"/>
      <c r="AC16" s="439"/>
      <c r="AD16" s="439"/>
      <c r="AE16" s="444"/>
      <c r="AF16" s="445"/>
      <c r="AG16" s="439"/>
      <c r="AH16" s="439"/>
      <c r="AI16" s="444"/>
      <c r="AJ16" s="445"/>
      <c r="AK16" s="444"/>
      <c r="AL16" s="445"/>
      <c r="AM16" s="444"/>
      <c r="AN16" s="439"/>
      <c r="AO16" s="444"/>
      <c r="AP16" s="439"/>
      <c r="AQ16" s="444"/>
      <c r="AR16" s="445"/>
      <c r="AS16" s="439"/>
      <c r="AT16" s="439"/>
      <c r="AU16" s="444"/>
      <c r="AV16" s="445"/>
      <c r="AW16" s="444"/>
      <c r="AX16" s="445"/>
      <c r="AY16" s="439"/>
      <c r="AZ16" s="445"/>
      <c r="BA16" s="439"/>
      <c r="BB16" s="439"/>
      <c r="BC16" s="444"/>
      <c r="BD16" s="445"/>
      <c r="BE16" s="444"/>
      <c r="BF16" s="445"/>
      <c r="BG16" s="444"/>
      <c r="BH16" s="445"/>
      <c r="BI16" s="439"/>
      <c r="BJ16" s="439"/>
      <c r="BK16" s="444"/>
      <c r="BL16" s="445"/>
      <c r="BM16" s="430"/>
      <c r="BN16" s="430"/>
      <c r="BO16" s="26"/>
      <c r="BP16" s="455"/>
      <c r="BQ16" s="455"/>
      <c r="BR16" s="104"/>
      <c r="BS16" s="420"/>
      <c r="BT16" s="100"/>
      <c r="BU16" s="459"/>
      <c r="BV16" s="462"/>
      <c r="BW16" s="450"/>
      <c r="BX16" s="453"/>
      <c r="BY16" s="450"/>
      <c r="BZ16" s="453"/>
      <c r="CA16" s="450"/>
      <c r="CB16" s="453"/>
      <c r="CC16" s="450"/>
      <c r="CD16" s="453"/>
      <c r="CE16" s="450"/>
      <c r="CF16" s="453"/>
      <c r="CG16" s="450"/>
      <c r="CH16" s="453"/>
      <c r="CI16" s="450"/>
      <c r="CJ16" s="453"/>
      <c r="CK16" s="450"/>
      <c r="CL16" s="453"/>
      <c r="CM16" s="450"/>
      <c r="CN16" s="462"/>
      <c r="CO16" s="63"/>
      <c r="CP16" s="462"/>
      <c r="CQ16" s="462"/>
      <c r="CR16" s="450"/>
      <c r="CS16" s="453"/>
      <c r="CT16" s="433"/>
      <c r="CU16" s="434"/>
      <c r="CV16" s="100"/>
      <c r="CW16" s="495"/>
      <c r="CX16" s="495"/>
      <c r="CY16" s="507"/>
      <c r="CZ16" s="510"/>
      <c r="DA16" s="507"/>
      <c r="DB16" s="510"/>
      <c r="DC16" s="495"/>
      <c r="DD16" s="495"/>
      <c r="DE16" s="64"/>
      <c r="DF16" s="65"/>
      <c r="DG16" s="103"/>
      <c r="DH16" s="498"/>
      <c r="DI16" s="501"/>
      <c r="DJ16" s="504"/>
      <c r="DK16" s="476"/>
      <c r="DL16" s="436"/>
      <c r="DM16" s="100"/>
      <c r="DN16" s="487"/>
      <c r="DO16" s="490"/>
      <c r="DP16" s="490"/>
      <c r="DQ16" s="493"/>
      <c r="DR16" s="102"/>
      <c r="DS16" s="420"/>
      <c r="DT16" s="100"/>
      <c r="DU16" s="413"/>
      <c r="DV16" s="414"/>
    </row>
    <row r="17" spans="1:126" s="96" customFormat="1" ht="17.100000000000001" customHeight="1" x14ac:dyDescent="0.5">
      <c r="A17" s="424"/>
      <c r="B17" s="425"/>
      <c r="C17" s="426"/>
      <c r="D17" s="105"/>
      <c r="E17" s="419" t="s">
        <v>127</v>
      </c>
      <c r="F17" s="411"/>
      <c r="G17" s="411" t="s">
        <v>128</v>
      </c>
      <c r="H17" s="411"/>
      <c r="I17" s="411" t="s">
        <v>129</v>
      </c>
      <c r="J17" s="411"/>
      <c r="K17" s="411" t="s">
        <v>130</v>
      </c>
      <c r="L17" s="411"/>
      <c r="M17" s="411" t="s">
        <v>131</v>
      </c>
      <c r="N17" s="411"/>
      <c r="O17" s="411" t="s">
        <v>132</v>
      </c>
      <c r="P17" s="411"/>
      <c r="Q17" s="411" t="s">
        <v>133</v>
      </c>
      <c r="R17" s="411"/>
      <c r="S17" s="411" t="s">
        <v>134</v>
      </c>
      <c r="T17" s="411"/>
      <c r="U17" s="411" t="s">
        <v>135</v>
      </c>
      <c r="V17" s="411"/>
      <c r="W17" s="106" t="s">
        <v>136</v>
      </c>
      <c r="X17" s="29"/>
      <c r="Y17" s="412" t="s">
        <v>137</v>
      </c>
      <c r="Z17" s="408"/>
      <c r="AA17" s="408" t="s">
        <v>138</v>
      </c>
      <c r="AB17" s="408"/>
      <c r="AC17" s="408" t="s">
        <v>139</v>
      </c>
      <c r="AD17" s="408"/>
      <c r="AE17" s="408" t="s">
        <v>140</v>
      </c>
      <c r="AF17" s="408"/>
      <c r="AG17" s="408" t="s">
        <v>141</v>
      </c>
      <c r="AH17" s="408"/>
      <c r="AI17" s="408" t="s">
        <v>142</v>
      </c>
      <c r="AJ17" s="408"/>
      <c r="AK17" s="408" t="s">
        <v>143</v>
      </c>
      <c r="AL17" s="408"/>
      <c r="AM17" s="408" t="s">
        <v>144</v>
      </c>
      <c r="AN17" s="408"/>
      <c r="AO17" s="408" t="s">
        <v>145</v>
      </c>
      <c r="AP17" s="408"/>
      <c r="AQ17" s="408" t="s">
        <v>146</v>
      </c>
      <c r="AR17" s="408"/>
      <c r="AS17" s="408" t="s">
        <v>147</v>
      </c>
      <c r="AT17" s="408"/>
      <c r="AU17" s="408" t="s">
        <v>148</v>
      </c>
      <c r="AV17" s="408"/>
      <c r="AW17" s="408" t="s">
        <v>149</v>
      </c>
      <c r="AX17" s="408"/>
      <c r="AY17" s="408" t="s">
        <v>150</v>
      </c>
      <c r="AZ17" s="408"/>
      <c r="BA17" s="408" t="s">
        <v>151</v>
      </c>
      <c r="BB17" s="408"/>
      <c r="BC17" s="408" t="s">
        <v>152</v>
      </c>
      <c r="BD17" s="408"/>
      <c r="BE17" s="408" t="s">
        <v>153</v>
      </c>
      <c r="BF17" s="408"/>
      <c r="BG17" s="408" t="s">
        <v>154</v>
      </c>
      <c r="BH17" s="408"/>
      <c r="BI17" s="408" t="s">
        <v>155</v>
      </c>
      <c r="BJ17" s="408"/>
      <c r="BK17" s="408" t="s">
        <v>156</v>
      </c>
      <c r="BL17" s="408"/>
      <c r="BM17" s="107" t="s">
        <v>157</v>
      </c>
      <c r="BN17" s="108" t="s">
        <v>158</v>
      </c>
      <c r="BO17" s="29"/>
      <c r="BP17" s="570" t="s">
        <v>159</v>
      </c>
      <c r="BQ17" s="571"/>
      <c r="BR17" s="29"/>
      <c r="BS17" s="109" t="s">
        <v>160</v>
      </c>
      <c r="BT17" s="29"/>
      <c r="BU17" s="410" t="s">
        <v>161</v>
      </c>
      <c r="BV17" s="406"/>
      <c r="BW17" s="404" t="s">
        <v>162</v>
      </c>
      <c r="BX17" s="404"/>
      <c r="BY17" s="405" t="s">
        <v>163</v>
      </c>
      <c r="BZ17" s="405"/>
      <c r="CA17" s="404" t="s">
        <v>164</v>
      </c>
      <c r="CB17" s="404"/>
      <c r="CC17" s="405" t="s">
        <v>165</v>
      </c>
      <c r="CD17" s="405"/>
      <c r="CE17" s="404" t="s">
        <v>166</v>
      </c>
      <c r="CF17" s="404"/>
      <c r="CG17" s="405" t="s">
        <v>167</v>
      </c>
      <c r="CH17" s="405"/>
      <c r="CI17" s="405" t="s">
        <v>168</v>
      </c>
      <c r="CJ17" s="404"/>
      <c r="CK17" s="404" t="s">
        <v>169</v>
      </c>
      <c r="CL17" s="405"/>
      <c r="CM17" s="405" t="s">
        <v>170</v>
      </c>
      <c r="CN17" s="405"/>
      <c r="CO17" s="161" t="s">
        <v>171</v>
      </c>
      <c r="CP17" s="405" t="s">
        <v>172</v>
      </c>
      <c r="CQ17" s="405"/>
      <c r="CR17" s="404" t="s">
        <v>173</v>
      </c>
      <c r="CS17" s="404"/>
      <c r="CT17" s="406" t="s">
        <v>174</v>
      </c>
      <c r="CU17" s="407"/>
      <c r="CV17" s="29"/>
      <c r="CW17" s="399" t="s">
        <v>175</v>
      </c>
      <c r="CX17" s="399"/>
      <c r="CY17" s="398" t="s">
        <v>176</v>
      </c>
      <c r="CZ17" s="398"/>
      <c r="DA17" s="398" t="s">
        <v>177</v>
      </c>
      <c r="DB17" s="398"/>
      <c r="DC17" s="398" t="s">
        <v>178</v>
      </c>
      <c r="DD17" s="398"/>
      <c r="DE17" s="399" t="s">
        <v>179</v>
      </c>
      <c r="DF17" s="399"/>
      <c r="DG17" s="29"/>
      <c r="DH17" s="400" t="s">
        <v>180</v>
      </c>
      <c r="DI17" s="401"/>
      <c r="DJ17" s="402" t="s">
        <v>181</v>
      </c>
      <c r="DK17" s="403"/>
      <c r="DL17" s="110" t="s">
        <v>182</v>
      </c>
      <c r="DM17" s="29"/>
      <c r="DN17" s="376" t="s">
        <v>183</v>
      </c>
      <c r="DO17" s="377"/>
      <c r="DP17" s="377"/>
      <c r="DQ17" s="378"/>
      <c r="DR17" s="29"/>
      <c r="DS17" s="111" t="s">
        <v>184</v>
      </c>
      <c r="DT17" s="29"/>
      <c r="DU17" s="415"/>
      <c r="DV17" s="416"/>
    </row>
    <row r="18" spans="1:126" ht="5.0999999999999996" customHeight="1" x14ac:dyDescent="0.5">
      <c r="A18" s="28"/>
      <c r="B18" s="28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7"/>
      <c r="DV18" s="27"/>
    </row>
    <row r="19" spans="1:126" ht="15" customHeight="1" x14ac:dyDescent="0.3">
      <c r="A19" s="357" t="s">
        <v>185</v>
      </c>
      <c r="B19" s="379"/>
      <c r="C19" s="358"/>
      <c r="D19" s="26"/>
      <c r="E19" s="568">
        <v>0.74309000000000003</v>
      </c>
      <c r="F19" s="381"/>
      <c r="G19" s="381">
        <v>0.62419000000000002</v>
      </c>
      <c r="H19" s="381"/>
      <c r="I19" s="381">
        <v>0.65391999999999995</v>
      </c>
      <c r="J19" s="381"/>
      <c r="K19" s="381">
        <v>0.62419000000000002</v>
      </c>
      <c r="L19" s="381"/>
      <c r="M19" s="82"/>
      <c r="N19" s="83"/>
      <c r="O19" s="381">
        <v>0.2477</v>
      </c>
      <c r="P19" s="381"/>
      <c r="Q19" s="381">
        <v>0.2576</v>
      </c>
      <c r="R19" s="381"/>
      <c r="S19" s="381">
        <v>0.43593999999999999</v>
      </c>
      <c r="T19" s="381"/>
      <c r="U19" s="82"/>
      <c r="V19" s="83"/>
      <c r="W19" s="30"/>
      <c r="X19" s="32"/>
      <c r="Y19" s="385">
        <v>0.86</v>
      </c>
      <c r="Z19" s="567"/>
      <c r="AA19" s="567">
        <v>0.78271999999999997</v>
      </c>
      <c r="AB19" s="567"/>
      <c r="AC19" s="567">
        <v>2.418E-2</v>
      </c>
      <c r="AD19" s="567"/>
      <c r="AE19" s="567">
        <v>2.418E-2</v>
      </c>
      <c r="AF19" s="567"/>
      <c r="AG19" s="567">
        <v>2.418E-2</v>
      </c>
      <c r="AH19" s="567"/>
      <c r="AI19" s="567">
        <v>2.418E-2</v>
      </c>
      <c r="AJ19" s="567"/>
      <c r="AK19" s="567">
        <v>0.78271999999999997</v>
      </c>
      <c r="AL19" s="567"/>
      <c r="AM19" s="572">
        <v>0.63014000000000003</v>
      </c>
      <c r="AN19" s="572"/>
      <c r="AO19" s="572">
        <v>0.74507000000000001</v>
      </c>
      <c r="AP19" s="572"/>
      <c r="AQ19" s="572">
        <v>0.74507000000000001</v>
      </c>
      <c r="AR19" s="572"/>
      <c r="AS19" s="572">
        <v>0.74507000000000001</v>
      </c>
      <c r="AT19" s="572"/>
      <c r="AU19" s="572">
        <v>0.74507000000000001</v>
      </c>
      <c r="AV19" s="572"/>
      <c r="AW19" s="572">
        <v>0.74507000000000001</v>
      </c>
      <c r="AX19" s="572"/>
      <c r="AY19" s="572">
        <v>0.74507000000000001</v>
      </c>
      <c r="AZ19" s="572"/>
      <c r="BA19" s="577">
        <v>0.81740000000000002</v>
      </c>
      <c r="BB19" s="577"/>
      <c r="BC19" s="577">
        <v>0.81740000000000002</v>
      </c>
      <c r="BD19" s="577"/>
      <c r="BE19" s="572">
        <v>0.86197999999999997</v>
      </c>
      <c r="BF19" s="572"/>
      <c r="BG19" s="572">
        <v>0.86197999999999997</v>
      </c>
      <c r="BH19" s="572"/>
      <c r="BI19" s="572">
        <v>0.94123999999999997</v>
      </c>
      <c r="BJ19" s="572"/>
      <c r="BK19" s="572">
        <v>0.94123999999999997</v>
      </c>
      <c r="BL19" s="572"/>
      <c r="BM19" s="66"/>
      <c r="BN19" s="67"/>
      <c r="BO19" s="26"/>
      <c r="BP19" s="574">
        <v>8.5209999999999994E-2</v>
      </c>
      <c r="BQ19" s="575"/>
      <c r="BR19" s="26"/>
      <c r="BS19" s="68"/>
      <c r="BT19" s="26"/>
      <c r="BU19" s="576">
        <v>2.3672E-5</v>
      </c>
      <c r="BV19" s="391"/>
      <c r="BW19" s="569">
        <v>8.5209999999999994E-2</v>
      </c>
      <c r="BX19" s="569"/>
      <c r="BY19" s="569">
        <v>8.5209999999999994E-2</v>
      </c>
      <c r="BZ19" s="569"/>
      <c r="CA19" s="569">
        <v>8.5209999999999994E-2</v>
      </c>
      <c r="CB19" s="569"/>
      <c r="CC19" s="569">
        <v>8.5209999999999994E-2</v>
      </c>
      <c r="CD19" s="569"/>
      <c r="CE19" s="569">
        <v>8.5209999999999994E-2</v>
      </c>
      <c r="CF19" s="569"/>
      <c r="CG19" s="573">
        <v>0.37847999999999998</v>
      </c>
      <c r="CH19" s="573"/>
      <c r="CI19" s="573">
        <v>0.34083000000000002</v>
      </c>
      <c r="CJ19" s="573"/>
      <c r="CK19" s="573">
        <v>0.17834</v>
      </c>
      <c r="CL19" s="573"/>
      <c r="CM19" s="573">
        <v>0.30020999999999998</v>
      </c>
      <c r="CN19" s="573"/>
      <c r="CO19" s="160"/>
      <c r="CP19" s="360">
        <v>0.11493</v>
      </c>
      <c r="CQ19" s="360"/>
      <c r="CR19" s="362">
        <v>4.9538999999999999E-7</v>
      </c>
      <c r="CS19" s="362"/>
      <c r="CT19" s="363"/>
      <c r="CU19" s="566"/>
      <c r="CV19" s="26"/>
      <c r="CW19" s="365">
        <v>0.37847999999999998</v>
      </c>
      <c r="CX19" s="365"/>
      <c r="CY19" s="581">
        <v>0.68364000000000003</v>
      </c>
      <c r="CZ19" s="581"/>
      <c r="DA19" s="581">
        <v>0.34083000000000002</v>
      </c>
      <c r="DB19" s="581"/>
      <c r="DC19" s="581">
        <v>0.30020999999999998</v>
      </c>
      <c r="DD19" s="581"/>
      <c r="DE19" s="582"/>
      <c r="DF19" s="582"/>
      <c r="DG19" s="33"/>
      <c r="DH19" s="583">
        <v>0.51</v>
      </c>
      <c r="DI19" s="367"/>
      <c r="DJ19" s="584">
        <v>0.86197999999999997</v>
      </c>
      <c r="DK19" s="585"/>
      <c r="DL19" s="31"/>
      <c r="DM19" s="33"/>
      <c r="DN19" s="578">
        <v>2.3672E-5</v>
      </c>
      <c r="DO19" s="370"/>
      <c r="DP19" s="370"/>
      <c r="DQ19" s="371"/>
      <c r="DR19" s="26"/>
      <c r="DS19" s="68"/>
      <c r="DT19" s="26"/>
      <c r="DU19" s="357" t="s">
        <v>186</v>
      </c>
      <c r="DV19" s="358"/>
    </row>
    <row r="20" spans="1:126" ht="5.0999999999999996" customHeight="1" x14ac:dyDescent="0.3">
      <c r="A20" s="26"/>
      <c r="B20" s="26"/>
      <c r="C20" s="26"/>
      <c r="D20" s="26"/>
      <c r="E20" s="32"/>
      <c r="F20" s="32"/>
      <c r="G20" s="32"/>
      <c r="H20" s="32"/>
      <c r="I20" s="32"/>
      <c r="J20" s="32"/>
      <c r="K20" s="32"/>
      <c r="L20" s="32"/>
      <c r="M20" s="145"/>
      <c r="N20" s="145"/>
      <c r="O20" s="32"/>
      <c r="P20" s="32"/>
      <c r="Q20" s="32"/>
      <c r="R20" s="32"/>
      <c r="S20" s="32"/>
      <c r="T20" s="32"/>
      <c r="U20" s="145"/>
      <c r="V20" s="145"/>
      <c r="W20" s="145"/>
      <c r="X20" s="32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34"/>
      <c r="BV20" s="34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3"/>
      <c r="CH20" s="33"/>
      <c r="CI20" s="33"/>
      <c r="CJ20" s="33"/>
      <c r="CK20" s="33"/>
      <c r="CL20" s="33"/>
      <c r="CM20" s="33"/>
      <c r="CN20" s="33"/>
      <c r="CO20" s="26"/>
      <c r="CP20" s="26"/>
      <c r="CQ20" s="26"/>
      <c r="CR20" s="35"/>
      <c r="CS20" s="35"/>
      <c r="CT20" s="26"/>
      <c r="CU20" s="26"/>
      <c r="CV20" s="26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26"/>
      <c r="DO20" s="26"/>
      <c r="DP20" s="26"/>
      <c r="DQ20" s="26"/>
      <c r="DR20" s="26"/>
      <c r="DS20" s="26"/>
      <c r="DT20" s="26"/>
      <c r="DU20" s="26"/>
      <c r="DV20" s="26"/>
    </row>
    <row r="21" spans="1:126" ht="15" customHeight="1" x14ac:dyDescent="0.3">
      <c r="A21" s="112" t="s">
        <v>187</v>
      </c>
      <c r="B21" s="113"/>
      <c r="C21" s="36">
        <v>1</v>
      </c>
      <c r="D21" s="25"/>
      <c r="E21" s="579">
        <v>0</v>
      </c>
      <c r="F21" s="580"/>
      <c r="G21" s="579">
        <v>0</v>
      </c>
      <c r="H21" s="580"/>
      <c r="I21" s="579">
        <v>0</v>
      </c>
      <c r="J21" s="580"/>
      <c r="K21" s="579">
        <v>0</v>
      </c>
      <c r="L21" s="580"/>
      <c r="M21" s="237">
        <f>SUM(E21:L21)</f>
        <v>0</v>
      </c>
      <c r="N21" s="238"/>
      <c r="O21" s="579">
        <v>4075</v>
      </c>
      <c r="P21" s="580"/>
      <c r="Q21" s="579">
        <v>0</v>
      </c>
      <c r="R21" s="580"/>
      <c r="S21" s="579">
        <v>231</v>
      </c>
      <c r="T21" s="580"/>
      <c r="U21" s="237">
        <f>SUM(O21:T21)</f>
        <v>4306</v>
      </c>
      <c r="V21" s="238"/>
      <c r="W21" s="155">
        <f>+U21+M21</f>
        <v>4306</v>
      </c>
      <c r="X21" s="37"/>
      <c r="Y21" s="184">
        <v>8124</v>
      </c>
      <c r="Z21" s="185"/>
      <c r="AA21" s="189">
        <v>4306</v>
      </c>
      <c r="AB21" s="185"/>
      <c r="AC21" s="189">
        <v>33408</v>
      </c>
      <c r="AD21" s="184"/>
      <c r="AE21" s="184">
        <v>0</v>
      </c>
      <c r="AF21" s="184"/>
      <c r="AG21" s="184">
        <v>0</v>
      </c>
      <c r="AH21" s="184"/>
      <c r="AI21" s="184">
        <v>0</v>
      </c>
      <c r="AJ21" s="185"/>
      <c r="AK21" s="189">
        <v>0</v>
      </c>
      <c r="AL21" s="185"/>
      <c r="AM21" s="189">
        <v>0</v>
      </c>
      <c r="AN21" s="184"/>
      <c r="AO21" s="184">
        <v>0</v>
      </c>
      <c r="AP21" s="184"/>
      <c r="AQ21" s="184">
        <v>0</v>
      </c>
      <c r="AR21" s="184"/>
      <c r="AS21" s="184">
        <v>0</v>
      </c>
      <c r="AT21" s="184"/>
      <c r="AU21" s="184">
        <v>0</v>
      </c>
      <c r="AV21" s="184"/>
      <c r="AW21" s="184">
        <v>0</v>
      </c>
      <c r="AX21" s="184"/>
      <c r="AY21" s="184">
        <v>0</v>
      </c>
      <c r="AZ21" s="184"/>
      <c r="BA21" s="184">
        <v>0</v>
      </c>
      <c r="BB21" s="184"/>
      <c r="BC21" s="184">
        <v>0</v>
      </c>
      <c r="BD21" s="184"/>
      <c r="BE21" s="184">
        <v>0</v>
      </c>
      <c r="BF21" s="184"/>
      <c r="BG21" s="184">
        <v>0</v>
      </c>
      <c r="BH21" s="184"/>
      <c r="BI21" s="184">
        <v>0</v>
      </c>
      <c r="BJ21" s="184"/>
      <c r="BK21" s="184">
        <v>0</v>
      </c>
      <c r="BL21" s="185"/>
      <c r="BM21" s="74">
        <f>SUM(AM21:BL21)</f>
        <v>0</v>
      </c>
      <c r="BN21" s="85">
        <f t="shared" ref="BN21:BN24" si="0">+BM21+Y21+AA21+AC21+AE21+AG21+AI21+AK21</f>
        <v>45838</v>
      </c>
      <c r="BO21" s="37"/>
      <c r="BP21" s="202">
        <v>0</v>
      </c>
      <c r="BQ21" s="586"/>
      <c r="BR21" s="39"/>
      <c r="BS21" s="40">
        <f>+BP21+BN21+W21</f>
        <v>50144</v>
      </c>
      <c r="BT21" s="39"/>
      <c r="BU21" s="587">
        <v>6.72</v>
      </c>
      <c r="BV21" s="588"/>
      <c r="BW21" s="177">
        <v>288</v>
      </c>
      <c r="BX21" s="334"/>
      <c r="BY21" s="177">
        <v>29</v>
      </c>
      <c r="BZ21" s="334"/>
      <c r="CA21" s="177">
        <v>27</v>
      </c>
      <c r="CB21" s="334"/>
      <c r="CC21" s="177">
        <v>284</v>
      </c>
      <c r="CD21" s="334"/>
      <c r="CE21" s="597">
        <v>0</v>
      </c>
      <c r="CF21" s="598"/>
      <c r="CG21" s="374">
        <v>162</v>
      </c>
      <c r="CH21" s="591"/>
      <c r="CI21" s="591">
        <v>995</v>
      </c>
      <c r="CJ21" s="591"/>
      <c r="CK21" s="591">
        <v>6432</v>
      </c>
      <c r="CL21" s="591"/>
      <c r="CM21" s="591">
        <v>8274</v>
      </c>
      <c r="CN21" s="592"/>
      <c r="CO21" s="162">
        <f>SUM(CG21:CN21)</f>
        <v>15863</v>
      </c>
      <c r="CP21" s="593">
        <v>104</v>
      </c>
      <c r="CQ21" s="375"/>
      <c r="CR21" s="594">
        <v>789</v>
      </c>
      <c r="CS21" s="592"/>
      <c r="CT21" s="595">
        <f>+BU21+BW21+BY21+CA21+CC21+CE21+CO21+CP21+CR21</f>
        <v>17390.72</v>
      </c>
      <c r="CU21" s="596"/>
      <c r="CV21" s="39"/>
      <c r="CW21" s="169">
        <v>8013</v>
      </c>
      <c r="CX21" s="169"/>
      <c r="CY21" s="169">
        <v>0</v>
      </c>
      <c r="CZ21" s="169"/>
      <c r="DA21" s="169">
        <v>268</v>
      </c>
      <c r="DB21" s="169"/>
      <c r="DC21" s="169">
        <v>1077</v>
      </c>
      <c r="DD21" s="589"/>
      <c r="DE21" s="233">
        <f>+DC21+DA21+CY21+CW21</f>
        <v>9358</v>
      </c>
      <c r="DF21" s="234"/>
      <c r="DG21" s="39"/>
      <c r="DH21" s="323">
        <v>620</v>
      </c>
      <c r="DI21" s="590"/>
      <c r="DJ21" s="172">
        <v>1062</v>
      </c>
      <c r="DK21" s="173"/>
      <c r="DL21" s="41">
        <f>SUM(DH21:DK21)</f>
        <v>1682</v>
      </c>
      <c r="DM21" s="37"/>
      <c r="DN21" s="174">
        <v>220</v>
      </c>
      <c r="DO21" s="175"/>
      <c r="DP21" s="175">
        <v>0</v>
      </c>
      <c r="DQ21" s="176"/>
      <c r="DR21" s="39"/>
      <c r="DS21" s="148">
        <f>+DN21+DL21+DE21+CT21+BS21</f>
        <v>78794.720000000001</v>
      </c>
      <c r="DT21" s="42"/>
      <c r="DU21" s="36">
        <v>1</v>
      </c>
      <c r="DV21" s="115" t="s">
        <v>188</v>
      </c>
    </row>
    <row r="22" spans="1:126" ht="15" customHeight="1" x14ac:dyDescent="0.3">
      <c r="A22" s="116" t="s">
        <v>189</v>
      </c>
      <c r="B22" s="117"/>
      <c r="C22" s="43">
        <v>2</v>
      </c>
      <c r="D22" s="25"/>
      <c r="E22" s="579">
        <v>135</v>
      </c>
      <c r="F22" s="580"/>
      <c r="G22" s="579">
        <v>6349</v>
      </c>
      <c r="H22" s="580"/>
      <c r="I22" s="579">
        <v>20</v>
      </c>
      <c r="J22" s="580"/>
      <c r="K22" s="579">
        <v>7076</v>
      </c>
      <c r="L22" s="580"/>
      <c r="M22" s="204">
        <f>SUM(E22:L22)</f>
        <v>13580</v>
      </c>
      <c r="N22" s="205"/>
      <c r="O22" s="579">
        <v>0</v>
      </c>
      <c r="P22" s="580"/>
      <c r="Q22" s="579">
        <v>0</v>
      </c>
      <c r="R22" s="580"/>
      <c r="S22" s="579">
        <v>24</v>
      </c>
      <c r="T22" s="580"/>
      <c r="U22" s="355">
        <f>SUM(O22:T22)</f>
        <v>24</v>
      </c>
      <c r="V22" s="356"/>
      <c r="W22" s="73">
        <f>+U22+M22</f>
        <v>13604</v>
      </c>
      <c r="X22" s="37"/>
      <c r="Y22" s="184">
        <v>42721</v>
      </c>
      <c r="Z22" s="185"/>
      <c r="AA22" s="189">
        <v>1021</v>
      </c>
      <c r="AB22" s="185"/>
      <c r="AC22" s="189">
        <v>0</v>
      </c>
      <c r="AD22" s="184"/>
      <c r="AE22" s="184">
        <v>12709</v>
      </c>
      <c r="AF22" s="184"/>
      <c r="AG22" s="184">
        <v>0</v>
      </c>
      <c r="AH22" s="184"/>
      <c r="AI22" s="184">
        <v>0</v>
      </c>
      <c r="AJ22" s="185"/>
      <c r="AK22" s="189">
        <v>0</v>
      </c>
      <c r="AL22" s="185"/>
      <c r="AM22" s="189">
        <v>532</v>
      </c>
      <c r="AN22" s="184"/>
      <c r="AO22" s="184">
        <v>0</v>
      </c>
      <c r="AP22" s="184"/>
      <c r="AQ22" s="184">
        <v>0</v>
      </c>
      <c r="AR22" s="184"/>
      <c r="AS22" s="184">
        <v>1156</v>
      </c>
      <c r="AT22" s="184"/>
      <c r="AU22" s="184">
        <v>0</v>
      </c>
      <c r="AV22" s="184"/>
      <c r="AW22" s="184">
        <v>0</v>
      </c>
      <c r="AX22" s="184"/>
      <c r="AY22" s="184">
        <v>0</v>
      </c>
      <c r="AZ22" s="184"/>
      <c r="BA22" s="184">
        <v>72</v>
      </c>
      <c r="BB22" s="184"/>
      <c r="BC22" s="184">
        <v>0</v>
      </c>
      <c r="BD22" s="184"/>
      <c r="BE22" s="184">
        <v>715</v>
      </c>
      <c r="BF22" s="184"/>
      <c r="BG22" s="184">
        <v>0</v>
      </c>
      <c r="BH22" s="184"/>
      <c r="BI22" s="184">
        <v>113</v>
      </c>
      <c r="BJ22" s="184"/>
      <c r="BK22" s="184">
        <v>57</v>
      </c>
      <c r="BL22" s="185"/>
      <c r="BM22" s="74">
        <f t="shared" ref="BM22:BM24" si="1">SUM(AM22:BL22)</f>
        <v>2645</v>
      </c>
      <c r="BN22" s="85">
        <f t="shared" si="0"/>
        <v>59096</v>
      </c>
      <c r="BO22" s="37"/>
      <c r="BP22" s="202">
        <v>1689</v>
      </c>
      <c r="BQ22" s="586"/>
      <c r="BR22" s="39"/>
      <c r="BS22" s="40">
        <f t="shared" ref="BS22:BS24" si="2">+BP22+BN22+W22</f>
        <v>74389</v>
      </c>
      <c r="BT22" s="39"/>
      <c r="BU22" s="177">
        <v>0</v>
      </c>
      <c r="BV22" s="334"/>
      <c r="BW22" s="177">
        <v>0</v>
      </c>
      <c r="BX22" s="334"/>
      <c r="BY22" s="177">
        <v>0</v>
      </c>
      <c r="BZ22" s="334"/>
      <c r="CA22" s="177">
        <v>0</v>
      </c>
      <c r="CB22" s="334"/>
      <c r="CC22" s="177">
        <v>0</v>
      </c>
      <c r="CD22" s="334"/>
      <c r="CE22" s="177">
        <v>0</v>
      </c>
      <c r="CF22" s="334"/>
      <c r="CG22" s="374">
        <v>0</v>
      </c>
      <c r="CH22" s="375"/>
      <c r="CI22" s="594">
        <v>0</v>
      </c>
      <c r="CJ22" s="375"/>
      <c r="CK22" s="594">
        <v>0</v>
      </c>
      <c r="CL22" s="375"/>
      <c r="CM22" s="594">
        <v>0</v>
      </c>
      <c r="CN22" s="375"/>
      <c r="CO22" s="75">
        <f>SUM(CK22:CN22)</f>
        <v>0</v>
      </c>
      <c r="CP22" s="593">
        <v>0</v>
      </c>
      <c r="CQ22" s="375"/>
      <c r="CR22" s="594">
        <v>0</v>
      </c>
      <c r="CS22" s="592"/>
      <c r="CT22" s="216">
        <f t="shared" ref="CT22:CT24" si="3">+BU22+BW22+BY22+CA22+CC22+CE22+CO22+CP22+CR22</f>
        <v>0</v>
      </c>
      <c r="CU22" s="217"/>
      <c r="CV22" s="39"/>
      <c r="CW22" s="169">
        <v>0</v>
      </c>
      <c r="CX22" s="169"/>
      <c r="CY22" s="169">
        <v>63</v>
      </c>
      <c r="CZ22" s="169"/>
      <c r="DA22" s="169">
        <v>0</v>
      </c>
      <c r="DB22" s="169"/>
      <c r="DC22" s="169">
        <v>0</v>
      </c>
      <c r="DD22" s="169"/>
      <c r="DE22" s="198">
        <f>+DC22+DA22+CY22+CW22</f>
        <v>63</v>
      </c>
      <c r="DF22" s="199"/>
      <c r="DG22" s="39"/>
      <c r="DH22" s="172">
        <v>0</v>
      </c>
      <c r="DI22" s="173"/>
      <c r="DJ22" s="172">
        <v>0</v>
      </c>
      <c r="DK22" s="173"/>
      <c r="DL22" s="44">
        <f t="shared" ref="DL22:DL24" si="4">SUM(DH22:DK22)</f>
        <v>0</v>
      </c>
      <c r="DM22" s="37"/>
      <c r="DN22" s="174">
        <v>0</v>
      </c>
      <c r="DO22" s="175"/>
      <c r="DP22" s="175">
        <v>0</v>
      </c>
      <c r="DQ22" s="176"/>
      <c r="DR22" s="39"/>
      <c r="DS22" s="77">
        <f t="shared" ref="DS22:DS24" si="5">+DN22+DL22+DE22+CT22+BS22</f>
        <v>74452</v>
      </c>
      <c r="DT22" s="42"/>
      <c r="DU22" s="43">
        <v>2</v>
      </c>
      <c r="DV22" s="119" t="s">
        <v>190</v>
      </c>
    </row>
    <row r="23" spans="1:126" ht="15" customHeight="1" x14ac:dyDescent="0.3">
      <c r="A23" s="116" t="s">
        <v>191</v>
      </c>
      <c r="B23" s="117"/>
      <c r="C23" s="43">
        <v>3</v>
      </c>
      <c r="D23" s="25"/>
      <c r="E23" s="579">
        <v>-22</v>
      </c>
      <c r="F23" s="580"/>
      <c r="G23" s="579">
        <v>-1</v>
      </c>
      <c r="H23" s="580"/>
      <c r="I23" s="579">
        <v>0</v>
      </c>
      <c r="J23" s="580"/>
      <c r="K23" s="579">
        <v>-3</v>
      </c>
      <c r="L23" s="580"/>
      <c r="M23" s="204">
        <f>SUM(E23:L23)</f>
        <v>-26</v>
      </c>
      <c r="N23" s="205"/>
      <c r="O23" s="579">
        <v>0</v>
      </c>
      <c r="P23" s="580"/>
      <c r="Q23" s="579">
        <v>0</v>
      </c>
      <c r="R23" s="580"/>
      <c r="S23" s="579">
        <v>0</v>
      </c>
      <c r="T23" s="580"/>
      <c r="U23" s="204">
        <f>SUM(O23:T23)</f>
        <v>0</v>
      </c>
      <c r="V23" s="205"/>
      <c r="W23" s="73">
        <f>+U23+M23</f>
        <v>-26</v>
      </c>
      <c r="X23" s="37"/>
      <c r="Y23" s="184">
        <v>-1545</v>
      </c>
      <c r="Z23" s="185"/>
      <c r="AA23" s="189">
        <v>0</v>
      </c>
      <c r="AB23" s="185"/>
      <c r="AC23" s="189">
        <v>0</v>
      </c>
      <c r="AD23" s="184"/>
      <c r="AE23" s="184">
        <v>0</v>
      </c>
      <c r="AF23" s="184"/>
      <c r="AG23" s="184">
        <v>0</v>
      </c>
      <c r="AH23" s="184"/>
      <c r="AI23" s="184">
        <v>0</v>
      </c>
      <c r="AJ23" s="185"/>
      <c r="AK23" s="189">
        <v>-78</v>
      </c>
      <c r="AL23" s="185"/>
      <c r="AM23" s="189">
        <v>-96</v>
      </c>
      <c r="AN23" s="184"/>
      <c r="AO23" s="184">
        <v>-975</v>
      </c>
      <c r="AP23" s="184"/>
      <c r="AQ23" s="184">
        <v>-70</v>
      </c>
      <c r="AR23" s="184"/>
      <c r="AS23" s="184">
        <v>0</v>
      </c>
      <c r="AT23" s="184"/>
      <c r="AU23" s="184">
        <v>0</v>
      </c>
      <c r="AV23" s="184"/>
      <c r="AW23" s="184">
        <v>0</v>
      </c>
      <c r="AX23" s="184"/>
      <c r="AY23" s="184">
        <v>0</v>
      </c>
      <c r="AZ23" s="184"/>
      <c r="BA23" s="184">
        <v>-454</v>
      </c>
      <c r="BB23" s="184"/>
      <c r="BC23" s="184">
        <v>-22</v>
      </c>
      <c r="BD23" s="184"/>
      <c r="BE23" s="184">
        <v>-4146</v>
      </c>
      <c r="BF23" s="184"/>
      <c r="BG23" s="184">
        <v>0</v>
      </c>
      <c r="BH23" s="184"/>
      <c r="BI23" s="184">
        <v>-3063</v>
      </c>
      <c r="BJ23" s="184"/>
      <c r="BK23" s="184">
        <v>-284</v>
      </c>
      <c r="BL23" s="185"/>
      <c r="BM23" s="74">
        <f t="shared" si="1"/>
        <v>-9110</v>
      </c>
      <c r="BN23" s="85">
        <f t="shared" si="0"/>
        <v>-10733</v>
      </c>
      <c r="BO23" s="37"/>
      <c r="BP23" s="202">
        <v>-122</v>
      </c>
      <c r="BQ23" s="586"/>
      <c r="BR23" s="39"/>
      <c r="BS23" s="40">
        <f t="shared" si="2"/>
        <v>-10881</v>
      </c>
      <c r="BT23" s="39"/>
      <c r="BU23" s="177">
        <v>0</v>
      </c>
      <c r="BV23" s="334"/>
      <c r="BW23" s="177">
        <v>0</v>
      </c>
      <c r="BX23" s="334"/>
      <c r="BY23" s="177">
        <v>0</v>
      </c>
      <c r="BZ23" s="334"/>
      <c r="CA23" s="177">
        <v>0</v>
      </c>
      <c r="CB23" s="334"/>
      <c r="CC23" s="177">
        <v>0</v>
      </c>
      <c r="CD23" s="334"/>
      <c r="CE23" s="177">
        <v>0</v>
      </c>
      <c r="CF23" s="334"/>
      <c r="CG23" s="374">
        <v>0</v>
      </c>
      <c r="CH23" s="375"/>
      <c r="CI23" s="594">
        <v>0</v>
      </c>
      <c r="CJ23" s="375"/>
      <c r="CK23" s="594">
        <v>0</v>
      </c>
      <c r="CL23" s="375"/>
      <c r="CM23" s="594">
        <v>0</v>
      </c>
      <c r="CN23" s="375"/>
      <c r="CO23" s="75">
        <f>SUM(CK23:CN23)</f>
        <v>0</v>
      </c>
      <c r="CP23" s="593">
        <v>0</v>
      </c>
      <c r="CQ23" s="375"/>
      <c r="CR23" s="594">
        <v>0</v>
      </c>
      <c r="CS23" s="592"/>
      <c r="CT23" s="216">
        <f t="shared" si="3"/>
        <v>0</v>
      </c>
      <c r="CU23" s="217"/>
      <c r="CV23" s="39"/>
      <c r="CW23" s="599">
        <v>0</v>
      </c>
      <c r="CX23" s="599"/>
      <c r="CY23" s="169">
        <v>-23</v>
      </c>
      <c r="CZ23" s="169"/>
      <c r="DA23" s="169">
        <v>0</v>
      </c>
      <c r="DB23" s="169"/>
      <c r="DC23" s="169">
        <v>0</v>
      </c>
      <c r="DD23" s="169"/>
      <c r="DE23" s="198">
        <f>+DC23+DA23+CY23+CW23</f>
        <v>-23</v>
      </c>
      <c r="DF23" s="199"/>
      <c r="DG23" s="39"/>
      <c r="DH23" s="172">
        <v>0</v>
      </c>
      <c r="DI23" s="173"/>
      <c r="DJ23" s="172">
        <v>0</v>
      </c>
      <c r="DK23" s="173"/>
      <c r="DL23" s="44">
        <f t="shared" si="4"/>
        <v>0</v>
      </c>
      <c r="DM23" s="37"/>
      <c r="DN23" s="174">
        <v>0</v>
      </c>
      <c r="DO23" s="175"/>
      <c r="DP23" s="175">
        <v>0</v>
      </c>
      <c r="DQ23" s="176"/>
      <c r="DR23" s="39"/>
      <c r="DS23" s="131">
        <f t="shared" si="5"/>
        <v>-10904</v>
      </c>
      <c r="DT23" s="39"/>
      <c r="DU23" s="43">
        <v>3</v>
      </c>
      <c r="DV23" s="119" t="s">
        <v>192</v>
      </c>
    </row>
    <row r="24" spans="1:126" ht="15" customHeight="1" x14ac:dyDescent="0.3">
      <c r="A24" s="121" t="s">
        <v>193</v>
      </c>
      <c r="B24" s="122"/>
      <c r="C24" s="45">
        <v>4</v>
      </c>
      <c r="D24" s="25"/>
      <c r="E24" s="579">
        <v>-54</v>
      </c>
      <c r="F24" s="580"/>
      <c r="G24" s="579">
        <v>-1437</v>
      </c>
      <c r="H24" s="580"/>
      <c r="I24" s="579">
        <v>23</v>
      </c>
      <c r="J24" s="580"/>
      <c r="K24" s="579">
        <v>-3058</v>
      </c>
      <c r="L24" s="580"/>
      <c r="M24" s="193">
        <f>SUM(E24:L24)</f>
        <v>-4526</v>
      </c>
      <c r="N24" s="194"/>
      <c r="O24" s="579">
        <v>-11</v>
      </c>
      <c r="P24" s="580"/>
      <c r="Q24" s="579">
        <v>0</v>
      </c>
      <c r="R24" s="580"/>
      <c r="S24" s="579">
        <v>-21</v>
      </c>
      <c r="T24" s="580"/>
      <c r="U24" s="193">
        <f>SUM(O24:T24)</f>
        <v>-32</v>
      </c>
      <c r="V24" s="194"/>
      <c r="W24" s="156">
        <f>+U24+M24</f>
        <v>-4558</v>
      </c>
      <c r="X24" s="37"/>
      <c r="Y24" s="184">
        <v>5549</v>
      </c>
      <c r="Z24" s="185"/>
      <c r="AA24" s="189">
        <v>669</v>
      </c>
      <c r="AB24" s="185"/>
      <c r="AC24" s="189">
        <v>0</v>
      </c>
      <c r="AD24" s="184"/>
      <c r="AE24" s="184">
        <v>36</v>
      </c>
      <c r="AF24" s="184"/>
      <c r="AG24" s="184">
        <v>0</v>
      </c>
      <c r="AH24" s="184"/>
      <c r="AI24" s="184">
        <v>0</v>
      </c>
      <c r="AJ24" s="185"/>
      <c r="AK24" s="189">
        <v>-22</v>
      </c>
      <c r="AL24" s="185"/>
      <c r="AM24" s="189">
        <v>48</v>
      </c>
      <c r="AN24" s="184"/>
      <c r="AO24" s="184">
        <v>-23</v>
      </c>
      <c r="AP24" s="184"/>
      <c r="AQ24" s="184">
        <v>-25</v>
      </c>
      <c r="AR24" s="184"/>
      <c r="AS24" s="184">
        <v>-1152</v>
      </c>
      <c r="AT24" s="184"/>
      <c r="AU24" s="184">
        <v>-60</v>
      </c>
      <c r="AV24" s="184"/>
      <c r="AW24" s="184">
        <v>69</v>
      </c>
      <c r="AX24" s="184"/>
      <c r="AY24" s="184">
        <v>0</v>
      </c>
      <c r="AZ24" s="184"/>
      <c r="BA24" s="184">
        <v>-68</v>
      </c>
      <c r="BB24" s="184"/>
      <c r="BC24" s="184">
        <v>-1786</v>
      </c>
      <c r="BD24" s="184"/>
      <c r="BE24" s="184">
        <v>-240</v>
      </c>
      <c r="BF24" s="184"/>
      <c r="BG24" s="184">
        <v>3</v>
      </c>
      <c r="BH24" s="184"/>
      <c r="BI24" s="184">
        <v>-237</v>
      </c>
      <c r="BJ24" s="184"/>
      <c r="BK24" s="184">
        <v>-11</v>
      </c>
      <c r="BL24" s="185"/>
      <c r="BM24" s="146">
        <f t="shared" si="1"/>
        <v>-3482</v>
      </c>
      <c r="BN24" s="147">
        <f t="shared" si="0"/>
        <v>2750</v>
      </c>
      <c r="BO24" s="37"/>
      <c r="BP24" s="202">
        <v>0</v>
      </c>
      <c r="BQ24" s="586"/>
      <c r="BR24" s="39"/>
      <c r="BS24" s="40">
        <f t="shared" si="2"/>
        <v>-1808</v>
      </c>
      <c r="BT24" s="39"/>
      <c r="BU24" s="177">
        <v>0</v>
      </c>
      <c r="BV24" s="334"/>
      <c r="BW24" s="177">
        <v>0</v>
      </c>
      <c r="BX24" s="334"/>
      <c r="BY24" s="177">
        <v>0</v>
      </c>
      <c r="BZ24" s="334"/>
      <c r="CA24" s="177">
        <v>0</v>
      </c>
      <c r="CB24" s="334"/>
      <c r="CC24" s="177">
        <v>0</v>
      </c>
      <c r="CD24" s="334"/>
      <c r="CE24" s="177">
        <v>0</v>
      </c>
      <c r="CF24" s="334"/>
      <c r="CG24" s="374">
        <v>0</v>
      </c>
      <c r="CH24" s="375"/>
      <c r="CI24" s="177">
        <v>0</v>
      </c>
      <c r="CJ24" s="334"/>
      <c r="CK24" s="177">
        <v>0</v>
      </c>
      <c r="CL24" s="334"/>
      <c r="CM24" s="177">
        <v>0</v>
      </c>
      <c r="CN24" s="334"/>
      <c r="CO24" s="163">
        <f>SUM(CK24:CN24)</f>
        <v>0</v>
      </c>
      <c r="CP24" s="593">
        <v>0</v>
      </c>
      <c r="CQ24" s="375"/>
      <c r="CR24" s="594">
        <v>0</v>
      </c>
      <c r="CS24" s="592"/>
      <c r="CT24" s="600">
        <f t="shared" si="3"/>
        <v>0</v>
      </c>
      <c r="CU24" s="601"/>
      <c r="CV24" s="39"/>
      <c r="CW24" s="169">
        <v>0</v>
      </c>
      <c r="CX24" s="169"/>
      <c r="CY24" s="169">
        <v>0</v>
      </c>
      <c r="CZ24" s="169"/>
      <c r="DA24" s="169">
        <v>0</v>
      </c>
      <c r="DB24" s="169"/>
      <c r="DC24" s="169">
        <v>0</v>
      </c>
      <c r="DD24" s="169"/>
      <c r="DE24" s="170">
        <f>+DC24+DA24+CY24+CW24</f>
        <v>0</v>
      </c>
      <c r="DF24" s="171"/>
      <c r="DG24" s="39"/>
      <c r="DH24" s="172">
        <v>59</v>
      </c>
      <c r="DI24" s="173"/>
      <c r="DJ24" s="172">
        <v>1</v>
      </c>
      <c r="DK24" s="333"/>
      <c r="DL24" s="47">
        <f t="shared" si="4"/>
        <v>60</v>
      </c>
      <c r="DM24" s="37"/>
      <c r="DN24" s="174">
        <v>0</v>
      </c>
      <c r="DO24" s="175"/>
      <c r="DP24" s="175">
        <v>0</v>
      </c>
      <c r="DQ24" s="176"/>
      <c r="DR24" s="39"/>
      <c r="DS24" s="131">
        <f t="shared" si="5"/>
        <v>-1748</v>
      </c>
      <c r="DT24" s="39"/>
      <c r="DU24" s="45">
        <v>4</v>
      </c>
      <c r="DV24" s="123" t="s">
        <v>194</v>
      </c>
    </row>
    <row r="25" spans="1:126" ht="5.0999999999999996" customHeight="1" x14ac:dyDescent="0.3">
      <c r="C25" s="25"/>
      <c r="D25" s="25"/>
      <c r="E25" s="39"/>
      <c r="F25" s="39"/>
      <c r="G25" s="39"/>
      <c r="H25" s="39"/>
      <c r="I25" s="39"/>
      <c r="J25" s="39"/>
      <c r="K25" s="39"/>
      <c r="L25" s="39"/>
      <c r="M25" s="48"/>
      <c r="N25" s="48"/>
      <c r="O25" s="39"/>
      <c r="P25" s="39"/>
      <c r="Q25" s="39"/>
      <c r="R25" s="39"/>
      <c r="S25" s="39"/>
      <c r="T25" s="39"/>
      <c r="U25" s="48"/>
      <c r="V25" s="48"/>
      <c r="W25" s="48"/>
      <c r="X25" s="37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30"/>
      <c r="AN25" s="330"/>
      <c r="AO25" s="330"/>
      <c r="AP25" s="330"/>
      <c r="AQ25" s="330"/>
      <c r="AR25" s="330"/>
      <c r="AS25" s="330"/>
      <c r="AT25" s="330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81"/>
      <c r="BH25" s="81"/>
      <c r="BI25" s="39"/>
      <c r="BJ25" s="39"/>
      <c r="BK25" s="39"/>
      <c r="BL25" s="39"/>
      <c r="BM25" s="48"/>
      <c r="BN25" s="48"/>
      <c r="BO25" s="37"/>
      <c r="BP25" s="39"/>
      <c r="BQ25" s="39"/>
      <c r="BR25" s="39"/>
      <c r="BS25" s="4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48"/>
      <c r="CP25" s="39"/>
      <c r="CQ25" s="39"/>
      <c r="CR25" s="39"/>
      <c r="CS25" s="39"/>
      <c r="CT25" s="48"/>
      <c r="CU25" s="48"/>
      <c r="CV25" s="39"/>
      <c r="CW25" s="39"/>
      <c r="CX25" s="39"/>
      <c r="CY25" s="39"/>
      <c r="CZ25" s="39"/>
      <c r="DA25" s="39"/>
      <c r="DB25" s="39"/>
      <c r="DC25" s="39"/>
      <c r="DD25" s="39"/>
      <c r="DE25" s="48"/>
      <c r="DF25" s="48"/>
      <c r="DG25" s="39"/>
      <c r="DH25" s="39"/>
      <c r="DI25" s="39"/>
      <c r="DJ25" s="39"/>
      <c r="DK25" s="39"/>
      <c r="DL25" s="48"/>
      <c r="DM25" s="37"/>
      <c r="DN25" s="39"/>
      <c r="DO25" s="39"/>
      <c r="DP25" s="39"/>
      <c r="DQ25" s="39"/>
      <c r="DR25" s="39"/>
      <c r="DS25" s="48"/>
      <c r="DT25" s="39"/>
      <c r="DU25" s="25"/>
      <c r="DV25" s="96"/>
    </row>
    <row r="26" spans="1:126" s="5" customFormat="1" ht="15" customHeight="1" thickBot="1" x14ac:dyDescent="0.35">
      <c r="A26" s="124" t="s">
        <v>195</v>
      </c>
      <c r="B26" s="125"/>
      <c r="C26" s="69">
        <v>5</v>
      </c>
      <c r="D26" s="70"/>
      <c r="E26" s="260">
        <f>SUM(E21:F24)</f>
        <v>59</v>
      </c>
      <c r="F26" s="257"/>
      <c r="G26" s="257">
        <f>SUM(G21:H24)</f>
        <v>4911</v>
      </c>
      <c r="H26" s="257"/>
      <c r="I26" s="257">
        <f>SUM(I21:J24)</f>
        <v>43</v>
      </c>
      <c r="J26" s="257"/>
      <c r="K26" s="257">
        <f>SUM(K21:L24)</f>
        <v>4015</v>
      </c>
      <c r="L26" s="259"/>
      <c r="M26" s="258">
        <f>SUM(M21:N24)</f>
        <v>9028</v>
      </c>
      <c r="N26" s="259"/>
      <c r="O26" s="258">
        <f>SUM(O21:P24)</f>
        <v>4064</v>
      </c>
      <c r="P26" s="257"/>
      <c r="Q26" s="257">
        <f>SUM(Q21:R24)</f>
        <v>0</v>
      </c>
      <c r="R26" s="257"/>
      <c r="S26" s="257">
        <f>SUM(S21:T24)</f>
        <v>234</v>
      </c>
      <c r="T26" s="259"/>
      <c r="U26" s="258">
        <f>SUM(U21:V24)</f>
        <v>4298</v>
      </c>
      <c r="V26" s="259"/>
      <c r="W26" s="50">
        <f>SUM(W21:W24)</f>
        <v>13326</v>
      </c>
      <c r="X26" s="48"/>
      <c r="Y26" s="252">
        <f>SUM(Y21:Z24)</f>
        <v>54849</v>
      </c>
      <c r="Z26" s="255"/>
      <c r="AA26" s="256">
        <f>SUM(AA21:AB24)</f>
        <v>5996</v>
      </c>
      <c r="AB26" s="255"/>
      <c r="AC26" s="256">
        <f>SUM(AC21:AD24)</f>
        <v>33408</v>
      </c>
      <c r="AD26" s="252"/>
      <c r="AE26" s="252">
        <f>SUM(AE21:AF24)</f>
        <v>12745</v>
      </c>
      <c r="AF26" s="252"/>
      <c r="AG26" s="252">
        <f>SUM(AG21:AH24)</f>
        <v>0</v>
      </c>
      <c r="AH26" s="252"/>
      <c r="AI26" s="252">
        <f>SUM(AI21:AJ24)</f>
        <v>0</v>
      </c>
      <c r="AJ26" s="255"/>
      <c r="AK26" s="256">
        <f>SUM(AK21:AL24)</f>
        <v>-100</v>
      </c>
      <c r="AL26" s="255"/>
      <c r="AM26" s="256">
        <f>SUM(AM21:AN24)</f>
        <v>484</v>
      </c>
      <c r="AN26" s="252"/>
      <c r="AO26" s="252">
        <f>SUM(AO21:AP24)</f>
        <v>-998</v>
      </c>
      <c r="AP26" s="252"/>
      <c r="AQ26" s="252">
        <f>SUM(AQ21:AR24)</f>
        <v>-95</v>
      </c>
      <c r="AR26" s="252"/>
      <c r="AS26" s="252">
        <f>SUM(AS21:AT24)</f>
        <v>4</v>
      </c>
      <c r="AT26" s="252"/>
      <c r="AU26" s="252">
        <f>SUM(AU21:AV24)</f>
        <v>-60</v>
      </c>
      <c r="AV26" s="252"/>
      <c r="AW26" s="252">
        <f>SUM(AW21:AX24)</f>
        <v>69</v>
      </c>
      <c r="AX26" s="252"/>
      <c r="AY26" s="252">
        <f>SUM(AY21:AZ24)</f>
        <v>0</v>
      </c>
      <c r="AZ26" s="252"/>
      <c r="BA26" s="252">
        <f>SUM(BA21:BB24)</f>
        <v>-450</v>
      </c>
      <c r="BB26" s="252"/>
      <c r="BC26" s="252">
        <f>SUM(BC21:BD24)</f>
        <v>-1808</v>
      </c>
      <c r="BD26" s="252"/>
      <c r="BE26" s="252">
        <f>SUM(BE21:BF24)</f>
        <v>-3671</v>
      </c>
      <c r="BF26" s="252"/>
      <c r="BG26" s="252">
        <f>SUM(BG21:BH24)</f>
        <v>3</v>
      </c>
      <c r="BH26" s="252"/>
      <c r="BI26" s="252">
        <f>SUM(BI21:BJ24)</f>
        <v>-3187</v>
      </c>
      <c r="BJ26" s="252"/>
      <c r="BK26" s="252">
        <f>SUM(BK21:BL25)</f>
        <v>-238</v>
      </c>
      <c r="BL26" s="255"/>
      <c r="BM26" s="51">
        <f>SUM(BM21:BM25)</f>
        <v>-9947</v>
      </c>
      <c r="BN26" s="84">
        <f>SUM(BN21:BN25)</f>
        <v>96951</v>
      </c>
      <c r="BO26" s="48"/>
      <c r="BP26" s="604">
        <f>SUM(BP21:BQ24)</f>
        <v>1567</v>
      </c>
      <c r="BQ26" s="604"/>
      <c r="BR26" s="48"/>
      <c r="BS26" s="52">
        <f>SUM(BS21:BS24)</f>
        <v>111844</v>
      </c>
      <c r="BT26" s="48"/>
      <c r="BU26" s="605">
        <f>SUM(BU21:BV24)</f>
        <v>6.72</v>
      </c>
      <c r="BV26" s="605"/>
      <c r="BW26" s="249">
        <f>SUM(BW21:BX24)</f>
        <v>288</v>
      </c>
      <c r="BX26" s="249"/>
      <c r="BY26" s="249">
        <f>SUM(BY21:BZ24)</f>
        <v>29</v>
      </c>
      <c r="BZ26" s="249"/>
      <c r="CA26" s="249">
        <f>SUM(CA21:CB24)</f>
        <v>27</v>
      </c>
      <c r="CB26" s="249"/>
      <c r="CC26" s="249">
        <f>SUM(CC21:CD24)</f>
        <v>284</v>
      </c>
      <c r="CD26" s="249"/>
      <c r="CE26" s="602">
        <f>SUM(CE21:CF24)</f>
        <v>0</v>
      </c>
      <c r="CF26" s="603"/>
      <c r="CG26" s="248">
        <f>SUM(CG21:CH24)</f>
        <v>162</v>
      </c>
      <c r="CH26" s="249"/>
      <c r="CI26" s="249">
        <f>SUM(CI21:CJ24)</f>
        <v>995</v>
      </c>
      <c r="CJ26" s="249"/>
      <c r="CK26" s="249">
        <f>SUM(CK21:CL24)</f>
        <v>6432</v>
      </c>
      <c r="CL26" s="249"/>
      <c r="CM26" s="249">
        <f>SUM(CM21:CN24)</f>
        <v>8274</v>
      </c>
      <c r="CN26" s="250"/>
      <c r="CO26" s="53">
        <f>SUM(CO21:CO24)</f>
        <v>15863</v>
      </c>
      <c r="CP26" s="244">
        <f>SUM(CP21:CQ24)</f>
        <v>104</v>
      </c>
      <c r="CQ26" s="249"/>
      <c r="CR26" s="249">
        <f>SUM(CR21:CS24)</f>
        <v>789</v>
      </c>
      <c r="CS26" s="250"/>
      <c r="CT26" s="244">
        <f>SUM(CT21:CU24)</f>
        <v>17390.72</v>
      </c>
      <c r="CU26" s="245"/>
      <c r="CV26" s="48"/>
      <c r="CW26" s="281">
        <f>SUM(CW21:CX24)</f>
        <v>8013</v>
      </c>
      <c r="CX26" s="278"/>
      <c r="CY26" s="278">
        <f>SUM(CY21:CZ24)</f>
        <v>40</v>
      </c>
      <c r="CZ26" s="278"/>
      <c r="DA26" s="278">
        <f>SUM(DA21:DB24)</f>
        <v>268</v>
      </c>
      <c r="DB26" s="278"/>
      <c r="DC26" s="278">
        <f>SUM(DC21:DD24)</f>
        <v>1077</v>
      </c>
      <c r="DD26" s="327"/>
      <c r="DE26" s="279">
        <f>SUM(DE21:DF24)</f>
        <v>9398</v>
      </c>
      <c r="DF26" s="280"/>
      <c r="DG26" s="48"/>
      <c r="DH26" s="239">
        <f>SUM(DH21:DI24)</f>
        <v>679</v>
      </c>
      <c r="DI26" s="240"/>
      <c r="DJ26" s="240">
        <f>SUM(DJ21:DK24)</f>
        <v>1063</v>
      </c>
      <c r="DK26" s="326"/>
      <c r="DL26" s="54">
        <f>SUM(DH26:DK26)</f>
        <v>1742</v>
      </c>
      <c r="DM26" s="48"/>
      <c r="DN26" s="241">
        <f>SUM(DN21:DQ24)</f>
        <v>220</v>
      </c>
      <c r="DO26" s="242"/>
      <c r="DP26" s="242"/>
      <c r="DQ26" s="243"/>
      <c r="DR26" s="48"/>
      <c r="DS26" s="126">
        <f>SUM(DS21:DS24)</f>
        <v>140594.72</v>
      </c>
      <c r="DT26" s="55"/>
      <c r="DU26" s="69">
        <v>5</v>
      </c>
      <c r="DV26" s="127" t="s">
        <v>196</v>
      </c>
    </row>
    <row r="27" spans="1:126" s="5" customFormat="1" ht="5.0999999999999996" customHeight="1" thickTop="1" x14ac:dyDescent="0.3">
      <c r="A27" s="28"/>
      <c r="B27" s="28"/>
      <c r="C27" s="26"/>
      <c r="D27" s="26"/>
      <c r="E27" s="37"/>
      <c r="F27" s="37"/>
      <c r="G27" s="37"/>
      <c r="H27" s="37"/>
      <c r="I27" s="37"/>
      <c r="J27" s="37"/>
      <c r="K27" s="37"/>
      <c r="L27" s="37"/>
      <c r="M27" s="48"/>
      <c r="N27" s="48"/>
      <c r="O27" s="37"/>
      <c r="P27" s="37"/>
      <c r="Q27" s="37"/>
      <c r="R27" s="37"/>
      <c r="S27" s="37"/>
      <c r="T27" s="37"/>
      <c r="U27" s="48"/>
      <c r="V27" s="48"/>
      <c r="W27" s="48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48"/>
      <c r="BN27" s="48"/>
      <c r="BO27" s="37"/>
      <c r="BP27" s="37"/>
      <c r="BQ27" s="37"/>
      <c r="BR27" s="37"/>
      <c r="BS27" s="48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48"/>
      <c r="CP27" s="37"/>
      <c r="CQ27" s="37"/>
      <c r="CR27" s="37"/>
      <c r="CS27" s="37"/>
      <c r="CT27" s="48"/>
      <c r="CU27" s="48"/>
      <c r="CV27" s="37"/>
      <c r="CW27" s="37"/>
      <c r="CX27" s="37"/>
      <c r="CY27" s="37"/>
      <c r="CZ27" s="37"/>
      <c r="DA27" s="37"/>
      <c r="DB27" s="37"/>
      <c r="DC27" s="37"/>
      <c r="DD27" s="37"/>
      <c r="DE27" s="48"/>
      <c r="DF27" s="48"/>
      <c r="DG27" s="37"/>
      <c r="DH27" s="37"/>
      <c r="DI27" s="37"/>
      <c r="DJ27" s="37"/>
      <c r="DK27" s="37"/>
      <c r="DL27" s="48"/>
      <c r="DM27" s="37"/>
      <c r="DN27" s="37"/>
      <c r="DO27" s="37"/>
      <c r="DP27" s="37"/>
      <c r="DQ27" s="37"/>
      <c r="DR27" s="37"/>
      <c r="DS27" s="48"/>
      <c r="DT27" s="56"/>
      <c r="DU27" s="26"/>
      <c r="DV27" s="105"/>
    </row>
    <row r="28" spans="1:126" ht="15" customHeight="1" x14ac:dyDescent="0.3">
      <c r="A28" s="112" t="s">
        <v>197</v>
      </c>
      <c r="B28" s="113"/>
      <c r="C28" s="36">
        <v>6</v>
      </c>
      <c r="D28" s="25"/>
      <c r="E28" s="579">
        <v>0</v>
      </c>
      <c r="F28" s="580"/>
      <c r="G28" s="579">
        <v>0</v>
      </c>
      <c r="H28" s="580"/>
      <c r="I28" s="579">
        <v>0</v>
      </c>
      <c r="J28" s="580"/>
      <c r="K28" s="579">
        <v>0</v>
      </c>
      <c r="L28" s="580"/>
      <c r="M28" s="276">
        <f>SUM(E28:L28)</f>
        <v>0</v>
      </c>
      <c r="N28" s="277"/>
      <c r="O28" s="579">
        <v>0</v>
      </c>
      <c r="P28" s="580"/>
      <c r="Q28" s="579">
        <v>0</v>
      </c>
      <c r="R28" s="580"/>
      <c r="S28" s="579">
        <v>0</v>
      </c>
      <c r="T28" s="580"/>
      <c r="U28" s="276">
        <f>SUM(O28:T28)</f>
        <v>0</v>
      </c>
      <c r="V28" s="277"/>
      <c r="W28" s="157">
        <f>+U28+M28</f>
        <v>0</v>
      </c>
      <c r="X28" s="37"/>
      <c r="Y28" s="184">
        <v>-54654</v>
      </c>
      <c r="Z28" s="184"/>
      <c r="AA28" s="189">
        <v>-315</v>
      </c>
      <c r="AB28" s="185"/>
      <c r="AC28" s="189">
        <v>0</v>
      </c>
      <c r="AD28" s="184"/>
      <c r="AE28" s="184">
        <v>0</v>
      </c>
      <c r="AF28" s="184"/>
      <c r="AG28" s="184">
        <v>0</v>
      </c>
      <c r="AH28" s="184"/>
      <c r="AI28" s="184">
        <v>0</v>
      </c>
      <c r="AJ28" s="185"/>
      <c r="AK28" s="189">
        <v>0</v>
      </c>
      <c r="AL28" s="185"/>
      <c r="AM28" s="189">
        <v>1806</v>
      </c>
      <c r="AN28" s="184"/>
      <c r="AO28" s="184">
        <v>1051</v>
      </c>
      <c r="AP28" s="184"/>
      <c r="AQ28" s="184">
        <v>460</v>
      </c>
      <c r="AR28" s="184"/>
      <c r="AS28" s="184">
        <v>3031</v>
      </c>
      <c r="AT28" s="184"/>
      <c r="AU28" s="184">
        <v>3016</v>
      </c>
      <c r="AV28" s="184"/>
      <c r="AW28" s="184">
        <v>1237</v>
      </c>
      <c r="AX28" s="184"/>
      <c r="AY28" s="184">
        <v>242</v>
      </c>
      <c r="AZ28" s="184"/>
      <c r="BA28" s="184">
        <v>5737</v>
      </c>
      <c r="BB28" s="184"/>
      <c r="BC28" s="184">
        <v>1817</v>
      </c>
      <c r="BD28" s="184"/>
      <c r="BE28" s="184">
        <v>23207</v>
      </c>
      <c r="BF28" s="184"/>
      <c r="BG28" s="184">
        <v>0</v>
      </c>
      <c r="BH28" s="184"/>
      <c r="BI28" s="184">
        <v>5332</v>
      </c>
      <c r="BJ28" s="184"/>
      <c r="BK28" s="184">
        <v>1280</v>
      </c>
      <c r="BL28" s="185"/>
      <c r="BM28" s="74">
        <f t="shared" ref="BM28:BM29" si="6">SUM(AM28:BL28)</f>
        <v>48216</v>
      </c>
      <c r="BN28" s="85">
        <f t="shared" ref="BN28:BN29" si="7">+BM28+Y28+AA28+AC28+AE28+AG28+AI28+AK28</f>
        <v>-6753</v>
      </c>
      <c r="BO28" s="37"/>
      <c r="BP28" s="202">
        <v>0</v>
      </c>
      <c r="BQ28" s="586"/>
      <c r="BR28" s="39"/>
      <c r="BS28" s="40">
        <f t="shared" ref="BS28:BS38" si="8">+BP28+BN28+W28</f>
        <v>-6753</v>
      </c>
      <c r="BT28" s="39"/>
      <c r="BU28" s="177">
        <v>0</v>
      </c>
      <c r="BV28" s="334"/>
      <c r="BW28" s="177">
        <v>0</v>
      </c>
      <c r="BX28" s="334"/>
      <c r="BY28" s="177">
        <v>0</v>
      </c>
      <c r="BZ28" s="334"/>
      <c r="CA28" s="177">
        <v>0</v>
      </c>
      <c r="CB28" s="334"/>
      <c r="CC28" s="177">
        <v>0</v>
      </c>
      <c r="CD28" s="334"/>
      <c r="CE28" s="177">
        <v>0</v>
      </c>
      <c r="CF28" s="334"/>
      <c r="CG28" s="374">
        <v>0</v>
      </c>
      <c r="CH28" s="375"/>
      <c r="CI28" s="177">
        <v>0</v>
      </c>
      <c r="CJ28" s="334"/>
      <c r="CK28" s="177">
        <v>0</v>
      </c>
      <c r="CL28" s="334"/>
      <c r="CM28" s="177">
        <v>0</v>
      </c>
      <c r="CN28" s="334"/>
      <c r="CO28" s="162">
        <f>SUM(CG28:CN28)</f>
        <v>0</v>
      </c>
      <c r="CP28" s="593">
        <v>0</v>
      </c>
      <c r="CQ28" s="375"/>
      <c r="CR28" s="594">
        <v>0</v>
      </c>
      <c r="CS28" s="592"/>
      <c r="CT28" s="595">
        <f t="shared" ref="CT28:CT29" si="9">+BU28+BW28+BY28+CA28+CC28+CE28+CO28+CP28+CR28</f>
        <v>0</v>
      </c>
      <c r="CU28" s="596"/>
      <c r="CV28" s="39"/>
      <c r="CW28" s="169">
        <v>0</v>
      </c>
      <c r="CX28" s="169"/>
      <c r="CY28" s="169">
        <v>0</v>
      </c>
      <c r="CZ28" s="169"/>
      <c r="DA28" s="169">
        <v>0</v>
      </c>
      <c r="DB28" s="169"/>
      <c r="DC28" s="169">
        <v>0</v>
      </c>
      <c r="DD28" s="169"/>
      <c r="DE28" s="233">
        <f>SUM(CW28:DD28)</f>
        <v>0</v>
      </c>
      <c r="DF28" s="234"/>
      <c r="DG28" s="39"/>
      <c r="DH28" s="172">
        <v>-679</v>
      </c>
      <c r="DI28" s="173"/>
      <c r="DJ28" s="172">
        <v>-1063</v>
      </c>
      <c r="DK28" s="333"/>
      <c r="DL28" s="41">
        <f>SUM(DH28:DK28)</f>
        <v>-1742</v>
      </c>
      <c r="DM28" s="37"/>
      <c r="DN28" s="174">
        <v>0</v>
      </c>
      <c r="DO28" s="175"/>
      <c r="DP28" s="175">
        <v>0</v>
      </c>
      <c r="DQ28" s="176"/>
      <c r="DR28" s="39"/>
      <c r="DS28" s="149">
        <f t="shared" ref="DS28:DS29" si="10">+DN28+DL28+DE28+CT28+BS28</f>
        <v>-8495</v>
      </c>
      <c r="DT28" s="39"/>
      <c r="DU28" s="36">
        <v>6</v>
      </c>
      <c r="DV28" s="115" t="s">
        <v>198</v>
      </c>
    </row>
    <row r="29" spans="1:126" ht="15" customHeight="1" x14ac:dyDescent="0.3">
      <c r="A29" s="116" t="s">
        <v>199</v>
      </c>
      <c r="B29" s="117"/>
      <c r="C29" s="43">
        <v>7</v>
      </c>
      <c r="D29" s="25"/>
      <c r="E29" s="579">
        <v>0</v>
      </c>
      <c r="F29" s="580"/>
      <c r="G29" s="579">
        <v>0</v>
      </c>
      <c r="H29" s="580"/>
      <c r="I29" s="579">
        <v>0</v>
      </c>
      <c r="J29" s="580"/>
      <c r="K29" s="579">
        <v>0</v>
      </c>
      <c r="L29" s="580"/>
      <c r="M29" s="204">
        <f>SUM(E29:L29)</f>
        <v>0</v>
      </c>
      <c r="N29" s="205"/>
      <c r="O29" s="579">
        <v>0</v>
      </c>
      <c r="P29" s="580"/>
      <c r="Q29" s="579">
        <v>0</v>
      </c>
      <c r="R29" s="580"/>
      <c r="S29" s="579">
        <v>0</v>
      </c>
      <c r="T29" s="580"/>
      <c r="U29" s="204">
        <f>SUM(O29:T29)</f>
        <v>0</v>
      </c>
      <c r="V29" s="205"/>
      <c r="W29" s="73">
        <f>+U29+M29</f>
        <v>0</v>
      </c>
      <c r="X29" s="37"/>
      <c r="Y29" s="184">
        <v>0</v>
      </c>
      <c r="Z29" s="184"/>
      <c r="AA29" s="189">
        <v>0</v>
      </c>
      <c r="AB29" s="185"/>
      <c r="AC29" s="189">
        <v>-26667</v>
      </c>
      <c r="AD29" s="184"/>
      <c r="AE29" s="184">
        <v>-12745</v>
      </c>
      <c r="AF29" s="184"/>
      <c r="AG29" s="184">
        <v>33577</v>
      </c>
      <c r="AH29" s="184"/>
      <c r="AI29" s="184">
        <v>1790</v>
      </c>
      <c r="AJ29" s="185"/>
      <c r="AK29" s="189">
        <v>888</v>
      </c>
      <c r="AL29" s="185"/>
      <c r="AM29" s="189">
        <v>4374</v>
      </c>
      <c r="AN29" s="184"/>
      <c r="AO29" s="184">
        <v>0</v>
      </c>
      <c r="AP29" s="184"/>
      <c r="AQ29" s="184">
        <v>0</v>
      </c>
      <c r="AR29" s="184"/>
      <c r="AS29" s="184">
        <v>0</v>
      </c>
      <c r="AT29" s="184"/>
      <c r="AU29" s="184">
        <v>0</v>
      </c>
      <c r="AV29" s="184"/>
      <c r="AW29" s="184">
        <v>0</v>
      </c>
      <c r="AX29" s="184"/>
      <c r="AY29" s="184">
        <v>0</v>
      </c>
      <c r="AZ29" s="184"/>
      <c r="BA29" s="184">
        <v>0</v>
      </c>
      <c r="BB29" s="184"/>
      <c r="BC29" s="184">
        <v>0</v>
      </c>
      <c r="BD29" s="184"/>
      <c r="BE29" s="184">
        <v>0</v>
      </c>
      <c r="BF29" s="184"/>
      <c r="BG29" s="184">
        <v>0</v>
      </c>
      <c r="BH29" s="184"/>
      <c r="BI29" s="184">
        <v>0</v>
      </c>
      <c r="BJ29" s="184"/>
      <c r="BK29" s="184">
        <v>0</v>
      </c>
      <c r="BL29" s="185"/>
      <c r="BM29" s="74">
        <f t="shared" si="6"/>
        <v>4374</v>
      </c>
      <c r="BN29" s="85">
        <f t="shared" si="7"/>
        <v>1217</v>
      </c>
      <c r="BO29" s="37"/>
      <c r="BP29" s="186">
        <v>0</v>
      </c>
      <c r="BQ29" s="606"/>
      <c r="BR29" s="39"/>
      <c r="BS29" s="40">
        <f t="shared" si="8"/>
        <v>1217</v>
      </c>
      <c r="BT29" s="39"/>
      <c r="BU29" s="177">
        <v>0</v>
      </c>
      <c r="BV29" s="334"/>
      <c r="BW29" s="177">
        <v>0</v>
      </c>
      <c r="BX29" s="334"/>
      <c r="BY29" s="177">
        <v>0</v>
      </c>
      <c r="BZ29" s="334"/>
      <c r="CA29" s="177">
        <v>0</v>
      </c>
      <c r="CB29" s="334"/>
      <c r="CC29" s="177">
        <v>0</v>
      </c>
      <c r="CD29" s="334"/>
      <c r="CE29" s="177">
        <v>0</v>
      </c>
      <c r="CF29" s="334"/>
      <c r="CG29" s="374">
        <v>0</v>
      </c>
      <c r="CH29" s="375"/>
      <c r="CI29" s="177">
        <v>0</v>
      </c>
      <c r="CJ29" s="334"/>
      <c r="CK29" s="177">
        <v>0</v>
      </c>
      <c r="CL29" s="334"/>
      <c r="CM29" s="177">
        <v>0</v>
      </c>
      <c r="CN29" s="334"/>
      <c r="CO29" s="75">
        <f>SUM(CG29:CN29)</f>
        <v>0</v>
      </c>
      <c r="CP29" s="593">
        <v>0</v>
      </c>
      <c r="CQ29" s="375"/>
      <c r="CR29" s="594">
        <v>0</v>
      </c>
      <c r="CS29" s="592"/>
      <c r="CT29" s="216">
        <f t="shared" si="9"/>
        <v>0</v>
      </c>
      <c r="CU29" s="217"/>
      <c r="CV29" s="39"/>
      <c r="CW29" s="169">
        <v>0</v>
      </c>
      <c r="CX29" s="169"/>
      <c r="CY29" s="169">
        <v>0</v>
      </c>
      <c r="CZ29" s="169"/>
      <c r="DA29" s="169">
        <v>0</v>
      </c>
      <c r="DB29" s="169"/>
      <c r="DC29" s="169">
        <v>0</v>
      </c>
      <c r="DD29" s="169"/>
      <c r="DE29" s="198">
        <f>SUM(CW29:DD29)</f>
        <v>0</v>
      </c>
      <c r="DF29" s="199"/>
      <c r="DG29" s="39"/>
      <c r="DH29" s="172">
        <v>0</v>
      </c>
      <c r="DI29" s="173"/>
      <c r="DJ29" s="172">
        <v>0</v>
      </c>
      <c r="DK29" s="333"/>
      <c r="DL29" s="44">
        <f>SUM(DH29:DK29)</f>
        <v>0</v>
      </c>
      <c r="DM29" s="37"/>
      <c r="DN29" s="174">
        <v>0</v>
      </c>
      <c r="DO29" s="175"/>
      <c r="DP29" s="175">
        <v>0</v>
      </c>
      <c r="DQ29" s="176"/>
      <c r="DR29" s="39"/>
      <c r="DS29" s="148">
        <f t="shared" si="10"/>
        <v>1217</v>
      </c>
      <c r="DT29" s="39"/>
      <c r="DU29" s="43">
        <v>7</v>
      </c>
      <c r="DV29" s="119" t="s">
        <v>200</v>
      </c>
    </row>
    <row r="30" spans="1:126" s="57" customFormat="1" ht="14.45" customHeight="1" x14ac:dyDescent="0.3">
      <c r="A30" s="129" t="s">
        <v>201</v>
      </c>
      <c r="B30" s="130"/>
      <c r="C30" s="71">
        <v>8</v>
      </c>
      <c r="D30" s="72"/>
      <c r="E30" s="321">
        <f>SUM(E31:F37)</f>
        <v>0</v>
      </c>
      <c r="F30" s="322"/>
      <c r="G30" s="322">
        <f>SUM(G31:H37)</f>
        <v>-3393</v>
      </c>
      <c r="H30" s="322"/>
      <c r="I30" s="322">
        <f t="shared" ref="I30" si="11">SUM(I31:J37)</f>
        <v>0</v>
      </c>
      <c r="J30" s="322"/>
      <c r="K30" s="322">
        <f t="shared" ref="K30" si="12">SUM(K31:L37)</f>
        <v>-556</v>
      </c>
      <c r="L30" s="322"/>
      <c r="M30" s="227">
        <f>SUM(M31:N37)</f>
        <v>-3949</v>
      </c>
      <c r="N30" s="228"/>
      <c r="O30" s="322">
        <f>SUM(O31:P37)</f>
        <v>-4064</v>
      </c>
      <c r="P30" s="322"/>
      <c r="Q30" s="322">
        <f t="shared" ref="Q30" si="13">SUM(Q31:R37)</f>
        <v>0</v>
      </c>
      <c r="R30" s="322"/>
      <c r="S30" s="322">
        <f t="shared" ref="S30" si="14">SUM(S31:T37)</f>
        <v>0</v>
      </c>
      <c r="T30" s="322"/>
      <c r="U30" s="227">
        <f>SUM(U31:V37)</f>
        <v>-4064</v>
      </c>
      <c r="V30" s="228"/>
      <c r="W30" s="73">
        <f>SUM(W31:W37)</f>
        <v>-8013</v>
      </c>
      <c r="X30" s="48"/>
      <c r="Y30" s="314">
        <f>SUM(Y31:Z37)</f>
        <v>0</v>
      </c>
      <c r="Z30" s="320"/>
      <c r="AA30" s="314">
        <f>SUM(AA31:AB37)</f>
        <v>0</v>
      </c>
      <c r="AB30" s="314"/>
      <c r="AC30" s="318">
        <f>SUM(AC31:AD37)</f>
        <v>0</v>
      </c>
      <c r="AD30" s="314"/>
      <c r="AE30" s="314">
        <f>SUM(AE31:AF37)</f>
        <v>0</v>
      </c>
      <c r="AF30" s="314"/>
      <c r="AG30" s="314">
        <f>SUM(AG31:AH37)</f>
        <v>-26808</v>
      </c>
      <c r="AH30" s="314"/>
      <c r="AI30" s="314">
        <f>SUM(AI31:AJ37)</f>
        <v>0</v>
      </c>
      <c r="AJ30" s="314"/>
      <c r="AK30" s="318">
        <f>SUM(AK31:AL37)</f>
        <v>0</v>
      </c>
      <c r="AL30" s="319"/>
      <c r="AM30" s="314">
        <f>SUM(AM31:AN37)</f>
        <v>0</v>
      </c>
      <c r="AN30" s="314"/>
      <c r="AO30" s="314">
        <f t="shared" ref="AO30" si="15">SUM(AO31:AP37)</f>
        <v>0</v>
      </c>
      <c r="AP30" s="314"/>
      <c r="AQ30" s="314">
        <f t="shared" ref="AQ30" si="16">SUM(AQ31:AR37)</f>
        <v>0</v>
      </c>
      <c r="AR30" s="314"/>
      <c r="AS30" s="314">
        <f t="shared" ref="AS30" si="17">SUM(AS31:AT37)</f>
        <v>0</v>
      </c>
      <c r="AT30" s="314"/>
      <c r="AU30" s="314">
        <f t="shared" ref="AU30" si="18">SUM(AU31:AV37)</f>
        <v>0</v>
      </c>
      <c r="AV30" s="314"/>
      <c r="AW30" s="314">
        <f t="shared" ref="AW30" si="19">SUM(AW31:AX37)</f>
        <v>0</v>
      </c>
      <c r="AX30" s="314"/>
      <c r="AY30" s="314">
        <f t="shared" ref="AY30" si="20">SUM(AY31:AZ37)</f>
        <v>0</v>
      </c>
      <c r="AZ30" s="314"/>
      <c r="BA30" s="314">
        <f t="shared" ref="BA30" si="21">SUM(BA31:BB37)</f>
        <v>0</v>
      </c>
      <c r="BB30" s="314"/>
      <c r="BC30" s="314">
        <f t="shared" ref="BC30" si="22">SUM(BC31:BD37)</f>
        <v>0</v>
      </c>
      <c r="BD30" s="314"/>
      <c r="BE30" s="314">
        <f>SUM(BE31:BF37)</f>
        <v>-33</v>
      </c>
      <c r="BF30" s="314"/>
      <c r="BG30" s="314">
        <f t="shared" ref="BG30" si="23">SUM(BG31:BH37)</f>
        <v>0</v>
      </c>
      <c r="BH30" s="314"/>
      <c r="BI30" s="314">
        <f t="shared" ref="BI30" si="24">SUM(BI31:BJ37)</f>
        <v>-75</v>
      </c>
      <c r="BJ30" s="314"/>
      <c r="BK30" s="314">
        <f t="shared" ref="BK30" si="25">SUM(BK31:BL37)</f>
        <v>0</v>
      </c>
      <c r="BL30" s="314"/>
      <c r="BM30" s="74">
        <f>SUM(BM31:BM37)</f>
        <v>-108</v>
      </c>
      <c r="BN30" s="85">
        <f>SUM(BN31:BN37)</f>
        <v>-26916</v>
      </c>
      <c r="BO30" s="48"/>
      <c r="BP30" s="607">
        <f>SUM(BP31:BQ37)</f>
        <v>15988</v>
      </c>
      <c r="BQ30" s="607"/>
      <c r="BR30" s="48"/>
      <c r="BS30" s="40">
        <f>SUM(BS31:BS37)</f>
        <v>-18941</v>
      </c>
      <c r="BT30" s="48"/>
      <c r="BU30" s="308">
        <f>SUM(BU31:BV37)</f>
        <v>0</v>
      </c>
      <c r="BV30" s="309"/>
      <c r="BW30" s="308">
        <f t="shared" ref="BW30" si="26">SUM(BW31:BX37)</f>
        <v>-288</v>
      </c>
      <c r="BX30" s="309"/>
      <c r="BY30" s="308">
        <f t="shared" ref="BY30" si="27">SUM(BY31:BZ37)</f>
        <v>-29</v>
      </c>
      <c r="BZ30" s="309"/>
      <c r="CA30" s="308">
        <f t="shared" ref="CA30" si="28">SUM(CA31:CB37)</f>
        <v>-27</v>
      </c>
      <c r="CB30" s="309"/>
      <c r="CC30" s="308">
        <f t="shared" ref="CC30" si="29">SUM(CC31:CD37)</f>
        <v>-284</v>
      </c>
      <c r="CD30" s="309"/>
      <c r="CE30" s="308">
        <f t="shared" ref="CE30" si="30">SUM(CE31:CF37)</f>
        <v>0</v>
      </c>
      <c r="CF30" s="309"/>
      <c r="CG30" s="313">
        <f t="shared" ref="CG30" si="31">SUM(CG31:CH37)</f>
        <v>0</v>
      </c>
      <c r="CH30" s="309"/>
      <c r="CI30" s="308">
        <f t="shared" ref="CI30" si="32">SUM(CI31:CJ37)</f>
        <v>-802</v>
      </c>
      <c r="CJ30" s="309"/>
      <c r="CK30" s="308">
        <f t="shared" ref="CK30" si="33">SUM(CK31:CL37)</f>
        <v>-3184</v>
      </c>
      <c r="CL30" s="309"/>
      <c r="CM30" s="308">
        <f t="shared" ref="CM30" si="34">SUM(CM31:CN37)</f>
        <v>-5370</v>
      </c>
      <c r="CN30" s="309"/>
      <c r="CO30" s="75">
        <f>SUM(CO31:CO37)</f>
        <v>-9356</v>
      </c>
      <c r="CP30" s="309">
        <f>SUM(CP31:CQ37)</f>
        <v>-29</v>
      </c>
      <c r="CQ30" s="309"/>
      <c r="CR30" s="309">
        <f>SUM(CR31:CS37)</f>
        <v>-196</v>
      </c>
      <c r="CS30" s="309"/>
      <c r="CT30" s="216">
        <f>SUM(CT31:CU37)</f>
        <v>-10209</v>
      </c>
      <c r="CU30" s="217"/>
      <c r="CV30" s="48"/>
      <c r="CW30" s="310">
        <f>SUM(CW31:CX37)</f>
        <v>0</v>
      </c>
      <c r="CX30" s="291"/>
      <c r="CY30" s="310">
        <f t="shared" ref="CY30" si="35">SUM(CY31:CZ37)</f>
        <v>0</v>
      </c>
      <c r="CZ30" s="291"/>
      <c r="DA30" s="310">
        <f t="shared" ref="DA30" si="36">SUM(DA31:DB37)</f>
        <v>0</v>
      </c>
      <c r="DB30" s="291"/>
      <c r="DC30" s="310">
        <f t="shared" ref="DC30" si="37">SUM(DC31:DD37)</f>
        <v>0</v>
      </c>
      <c r="DD30" s="291"/>
      <c r="DE30" s="198">
        <f>SUM(DE31:DF37)</f>
        <v>0</v>
      </c>
      <c r="DF30" s="199"/>
      <c r="DG30" s="48"/>
      <c r="DH30" s="306">
        <f>SUM(DH31:DI37)</f>
        <v>0</v>
      </c>
      <c r="DI30" s="307"/>
      <c r="DJ30" s="306">
        <f>SUM(DJ31:DK37)</f>
        <v>0</v>
      </c>
      <c r="DK30" s="307"/>
      <c r="DL30" s="44">
        <f t="shared" ref="DL30" si="38">SUM(DH30:DK30)</f>
        <v>0</v>
      </c>
      <c r="DM30" s="48"/>
      <c r="DN30" s="303">
        <f>SUM(DN31:DQ37)</f>
        <v>-220</v>
      </c>
      <c r="DO30" s="304"/>
      <c r="DP30" s="304"/>
      <c r="DQ30" s="305"/>
      <c r="DR30" s="48"/>
      <c r="DS30" s="131">
        <f>SUM(DS31:DS37)</f>
        <v>-29370</v>
      </c>
      <c r="DT30" s="48"/>
      <c r="DU30" s="71">
        <v>8</v>
      </c>
      <c r="DV30" s="132" t="s">
        <v>202</v>
      </c>
    </row>
    <row r="31" spans="1:126" ht="15" customHeight="1" x14ac:dyDescent="0.3">
      <c r="A31" s="116" t="s">
        <v>203</v>
      </c>
      <c r="B31" s="117"/>
      <c r="C31" s="43">
        <v>9</v>
      </c>
      <c r="D31" s="25"/>
      <c r="E31" s="579">
        <v>0</v>
      </c>
      <c r="F31" s="580"/>
      <c r="G31" s="579">
        <v>0</v>
      </c>
      <c r="H31" s="580"/>
      <c r="I31" s="579">
        <v>0</v>
      </c>
      <c r="J31" s="580"/>
      <c r="K31" s="579">
        <v>0</v>
      </c>
      <c r="L31" s="580"/>
      <c r="M31" s="204">
        <f t="shared" ref="M31:M37" si="39">SUM(E31:L31)</f>
        <v>0</v>
      </c>
      <c r="N31" s="205"/>
      <c r="O31" s="579">
        <v>0</v>
      </c>
      <c r="P31" s="580"/>
      <c r="Q31" s="579">
        <v>0</v>
      </c>
      <c r="R31" s="580"/>
      <c r="S31" s="579">
        <v>0</v>
      </c>
      <c r="T31" s="580"/>
      <c r="U31" s="204">
        <f t="shared" ref="U31:U38" si="40">SUM(O31:T31)</f>
        <v>0</v>
      </c>
      <c r="V31" s="205"/>
      <c r="W31" s="73">
        <f t="shared" ref="W31:W38" si="41">+U31+M31</f>
        <v>0</v>
      </c>
      <c r="X31" s="37"/>
      <c r="Y31" s="184">
        <v>0</v>
      </c>
      <c r="Z31" s="184"/>
      <c r="AA31" s="189">
        <v>0</v>
      </c>
      <c r="AB31" s="185"/>
      <c r="AC31" s="189">
        <v>0</v>
      </c>
      <c r="AD31" s="184"/>
      <c r="AE31" s="184">
        <v>0</v>
      </c>
      <c r="AF31" s="184"/>
      <c r="AG31" s="184">
        <v>0</v>
      </c>
      <c r="AH31" s="184"/>
      <c r="AI31" s="184">
        <v>0</v>
      </c>
      <c r="AJ31" s="185"/>
      <c r="AK31" s="189">
        <v>0</v>
      </c>
      <c r="AL31" s="185"/>
      <c r="AM31" s="189">
        <v>0</v>
      </c>
      <c r="AN31" s="184"/>
      <c r="AO31" s="184">
        <v>0</v>
      </c>
      <c r="AP31" s="184"/>
      <c r="AQ31" s="184">
        <v>0</v>
      </c>
      <c r="AR31" s="184"/>
      <c r="AS31" s="184">
        <v>0</v>
      </c>
      <c r="AT31" s="184"/>
      <c r="AU31" s="184">
        <v>0</v>
      </c>
      <c r="AV31" s="184"/>
      <c r="AW31" s="184">
        <v>0</v>
      </c>
      <c r="AX31" s="184"/>
      <c r="AY31" s="184">
        <v>0</v>
      </c>
      <c r="AZ31" s="184"/>
      <c r="BA31" s="184">
        <v>0</v>
      </c>
      <c r="BB31" s="184"/>
      <c r="BC31" s="184">
        <v>0</v>
      </c>
      <c r="BD31" s="184"/>
      <c r="BE31" s="184">
        <v>0</v>
      </c>
      <c r="BF31" s="184"/>
      <c r="BG31" s="184">
        <v>0</v>
      </c>
      <c r="BH31" s="184"/>
      <c r="BI31" s="184">
        <v>0</v>
      </c>
      <c r="BJ31" s="184"/>
      <c r="BK31" s="184">
        <v>0</v>
      </c>
      <c r="BL31" s="185"/>
      <c r="BM31" s="74">
        <f>SUM(AM31:BL31)</f>
        <v>0</v>
      </c>
      <c r="BN31" s="85">
        <f t="shared" ref="BN31:BN38" si="42">+BM31+Y31+AA31+AC31+AE31+AG31+AI31+AK31</f>
        <v>0</v>
      </c>
      <c r="BO31" s="37"/>
      <c r="BP31" s="202">
        <v>311</v>
      </c>
      <c r="BQ31" s="586"/>
      <c r="BR31" s="39"/>
      <c r="BS31" s="40">
        <f t="shared" si="8"/>
        <v>311</v>
      </c>
      <c r="BT31" s="39"/>
      <c r="BU31" s="177">
        <v>0</v>
      </c>
      <c r="BV31" s="334"/>
      <c r="BW31" s="177">
        <v>0</v>
      </c>
      <c r="BX31" s="334"/>
      <c r="BY31" s="177">
        <v>0</v>
      </c>
      <c r="BZ31" s="334"/>
      <c r="CA31" s="177">
        <v>-27</v>
      </c>
      <c r="CB31" s="334"/>
      <c r="CC31" s="177">
        <v>-284</v>
      </c>
      <c r="CD31" s="334"/>
      <c r="CE31" s="177">
        <v>0</v>
      </c>
      <c r="CF31" s="334"/>
      <c r="CG31" s="374">
        <v>0</v>
      </c>
      <c r="CH31" s="375"/>
      <c r="CI31" s="177">
        <v>0</v>
      </c>
      <c r="CJ31" s="334"/>
      <c r="CK31" s="594">
        <v>0</v>
      </c>
      <c r="CL31" s="375"/>
      <c r="CM31" s="594">
        <v>0</v>
      </c>
      <c r="CN31" s="592"/>
      <c r="CO31" s="75">
        <f t="shared" ref="CO31:CO37" si="43">SUM(CG31:CN31)</f>
        <v>0</v>
      </c>
      <c r="CP31" s="593">
        <v>0</v>
      </c>
      <c r="CQ31" s="375"/>
      <c r="CR31" s="594">
        <v>0</v>
      </c>
      <c r="CS31" s="592"/>
      <c r="CT31" s="216">
        <f t="shared" ref="CT31:CT38" si="44">+BU31+BW31+BY31+CA31+CC31+CE31+CO31+CP31+CR31</f>
        <v>-311</v>
      </c>
      <c r="CU31" s="217"/>
      <c r="CV31" s="39"/>
      <c r="CW31" s="169">
        <v>0</v>
      </c>
      <c r="CX31" s="169"/>
      <c r="CY31" s="169">
        <v>0</v>
      </c>
      <c r="CZ31" s="169"/>
      <c r="DA31" s="169">
        <v>0</v>
      </c>
      <c r="DB31" s="169"/>
      <c r="DC31" s="169">
        <v>0</v>
      </c>
      <c r="DD31" s="169"/>
      <c r="DE31" s="198">
        <f>SUM(CW31:DD31)</f>
        <v>0</v>
      </c>
      <c r="DF31" s="291"/>
      <c r="DG31" s="39"/>
      <c r="DH31" s="172">
        <v>0</v>
      </c>
      <c r="DI31" s="173"/>
      <c r="DJ31" s="172">
        <v>0</v>
      </c>
      <c r="DK31" s="333"/>
      <c r="DL31" s="91">
        <f t="shared" ref="DL31:DL38" si="45">SUM(DH31:DK31)</f>
        <v>0</v>
      </c>
      <c r="DM31" s="37"/>
      <c r="DN31" s="174">
        <v>0</v>
      </c>
      <c r="DO31" s="175"/>
      <c r="DP31" s="175">
        <v>0</v>
      </c>
      <c r="DQ31" s="176"/>
      <c r="DR31" s="39"/>
      <c r="DS31" s="149">
        <f t="shared" ref="DS31:DS38" si="46">+DN31+DL31+DE31+CT31+BS31</f>
        <v>0</v>
      </c>
      <c r="DT31" s="39"/>
      <c r="DU31" s="43">
        <v>9</v>
      </c>
      <c r="DV31" s="119" t="s">
        <v>204</v>
      </c>
    </row>
    <row r="32" spans="1:126" ht="15" customHeight="1" x14ac:dyDescent="0.3">
      <c r="A32" s="116" t="s">
        <v>205</v>
      </c>
      <c r="B32" s="117"/>
      <c r="C32" s="43">
        <v>10</v>
      </c>
      <c r="D32" s="25"/>
      <c r="E32" s="579">
        <v>0</v>
      </c>
      <c r="F32" s="580"/>
      <c r="G32" s="579">
        <v>-3393</v>
      </c>
      <c r="H32" s="580"/>
      <c r="I32" s="579">
        <v>0</v>
      </c>
      <c r="J32" s="580"/>
      <c r="K32" s="579">
        <v>-556</v>
      </c>
      <c r="L32" s="580"/>
      <c r="M32" s="204">
        <f t="shared" si="39"/>
        <v>-3949</v>
      </c>
      <c r="N32" s="205"/>
      <c r="O32" s="579">
        <v>-4064</v>
      </c>
      <c r="P32" s="580"/>
      <c r="Q32" s="579">
        <v>0</v>
      </c>
      <c r="R32" s="580"/>
      <c r="S32" s="579">
        <v>0</v>
      </c>
      <c r="T32" s="580"/>
      <c r="U32" s="204">
        <f t="shared" si="40"/>
        <v>-4064</v>
      </c>
      <c r="V32" s="205"/>
      <c r="W32" s="73">
        <f t="shared" si="41"/>
        <v>-8013</v>
      </c>
      <c r="X32" s="37"/>
      <c r="Y32" s="184">
        <v>0</v>
      </c>
      <c r="Z32" s="184"/>
      <c r="AA32" s="189">
        <v>0</v>
      </c>
      <c r="AB32" s="185"/>
      <c r="AC32" s="189">
        <v>0</v>
      </c>
      <c r="AD32" s="184"/>
      <c r="AE32" s="184">
        <v>0</v>
      </c>
      <c r="AF32" s="184"/>
      <c r="AG32" s="184">
        <v>-1664</v>
      </c>
      <c r="AH32" s="184"/>
      <c r="AI32" s="184">
        <v>0</v>
      </c>
      <c r="AJ32" s="185"/>
      <c r="AK32" s="189">
        <v>0</v>
      </c>
      <c r="AL32" s="185"/>
      <c r="AM32" s="189">
        <v>0</v>
      </c>
      <c r="AN32" s="184"/>
      <c r="AO32" s="184">
        <v>0</v>
      </c>
      <c r="AP32" s="184"/>
      <c r="AQ32" s="184">
        <v>0</v>
      </c>
      <c r="AR32" s="184"/>
      <c r="AS32" s="184">
        <v>0</v>
      </c>
      <c r="AT32" s="184"/>
      <c r="AU32" s="184">
        <v>0</v>
      </c>
      <c r="AV32" s="184"/>
      <c r="AW32" s="184">
        <v>0</v>
      </c>
      <c r="AX32" s="184"/>
      <c r="AY32" s="184">
        <v>0</v>
      </c>
      <c r="AZ32" s="184"/>
      <c r="BA32" s="184">
        <v>0</v>
      </c>
      <c r="BB32" s="184"/>
      <c r="BC32" s="184">
        <v>0</v>
      </c>
      <c r="BD32" s="184"/>
      <c r="BE32" s="184">
        <v>-7</v>
      </c>
      <c r="BF32" s="184"/>
      <c r="BG32" s="184">
        <v>0</v>
      </c>
      <c r="BH32" s="184"/>
      <c r="BI32" s="184">
        <v>-70</v>
      </c>
      <c r="BJ32" s="184"/>
      <c r="BK32" s="184">
        <v>0</v>
      </c>
      <c r="BL32" s="185"/>
      <c r="BM32" s="74">
        <f>SUM(AM32:BL32)</f>
        <v>-77</v>
      </c>
      <c r="BN32" s="85">
        <f t="shared" si="42"/>
        <v>-1741</v>
      </c>
      <c r="BO32" s="37"/>
      <c r="BP32" s="202">
        <v>5229</v>
      </c>
      <c r="BQ32" s="586"/>
      <c r="BR32" s="39"/>
      <c r="BS32" s="40">
        <f t="shared" si="8"/>
        <v>-4525</v>
      </c>
      <c r="BT32" s="39"/>
      <c r="BU32" s="177">
        <v>0</v>
      </c>
      <c r="BV32" s="334"/>
      <c r="BW32" s="177">
        <v>0</v>
      </c>
      <c r="BX32" s="334"/>
      <c r="BY32" s="177">
        <v>0</v>
      </c>
      <c r="BZ32" s="334"/>
      <c r="CA32" s="177">
        <v>0</v>
      </c>
      <c r="CB32" s="334"/>
      <c r="CC32" s="177">
        <v>0</v>
      </c>
      <c r="CD32" s="334"/>
      <c r="CE32" s="177">
        <v>0</v>
      </c>
      <c r="CF32" s="334"/>
      <c r="CG32" s="374">
        <v>0</v>
      </c>
      <c r="CH32" s="375"/>
      <c r="CI32" s="177">
        <v>-801</v>
      </c>
      <c r="CJ32" s="334"/>
      <c r="CK32" s="594">
        <v>-3133</v>
      </c>
      <c r="CL32" s="375"/>
      <c r="CM32" s="594">
        <v>-5349</v>
      </c>
      <c r="CN32" s="592"/>
      <c r="CO32" s="75">
        <f t="shared" si="43"/>
        <v>-9283</v>
      </c>
      <c r="CP32" s="593">
        <v>-29</v>
      </c>
      <c r="CQ32" s="375"/>
      <c r="CR32" s="594">
        <v>0</v>
      </c>
      <c r="CS32" s="592"/>
      <c r="CT32" s="216">
        <f t="shared" si="44"/>
        <v>-9312</v>
      </c>
      <c r="CU32" s="217"/>
      <c r="CV32" s="39"/>
      <c r="CW32" s="169">
        <v>0</v>
      </c>
      <c r="CX32" s="169"/>
      <c r="CY32" s="169">
        <v>0</v>
      </c>
      <c r="CZ32" s="169"/>
      <c r="DA32" s="169">
        <v>0</v>
      </c>
      <c r="DB32" s="169"/>
      <c r="DC32" s="169">
        <v>0</v>
      </c>
      <c r="DD32" s="169"/>
      <c r="DE32" s="198">
        <f t="shared" ref="DE32:DE37" si="47">SUM(CW32:DD32)</f>
        <v>0</v>
      </c>
      <c r="DF32" s="291"/>
      <c r="DG32" s="39"/>
      <c r="DH32" s="172">
        <v>0</v>
      </c>
      <c r="DI32" s="173"/>
      <c r="DJ32" s="172">
        <v>0</v>
      </c>
      <c r="DK32" s="333"/>
      <c r="DL32" s="91">
        <f t="shared" si="45"/>
        <v>0</v>
      </c>
      <c r="DM32" s="37"/>
      <c r="DN32" s="174">
        <v>-220</v>
      </c>
      <c r="DO32" s="175"/>
      <c r="DP32" s="175">
        <v>0</v>
      </c>
      <c r="DQ32" s="176"/>
      <c r="DR32" s="39"/>
      <c r="DS32" s="149">
        <f t="shared" si="46"/>
        <v>-14057</v>
      </c>
      <c r="DT32" s="39"/>
      <c r="DU32" s="43">
        <v>10</v>
      </c>
      <c r="DV32" s="119" t="s">
        <v>206</v>
      </c>
    </row>
    <row r="33" spans="1:126" ht="15" customHeight="1" x14ac:dyDescent="0.3">
      <c r="A33" s="116" t="s">
        <v>207</v>
      </c>
      <c r="B33" s="117"/>
      <c r="C33" s="43">
        <v>11</v>
      </c>
      <c r="D33" s="25"/>
      <c r="E33" s="579">
        <v>0</v>
      </c>
      <c r="F33" s="580"/>
      <c r="G33" s="579">
        <v>0</v>
      </c>
      <c r="H33" s="580"/>
      <c r="I33" s="579">
        <v>0</v>
      </c>
      <c r="J33" s="580"/>
      <c r="K33" s="579">
        <v>0</v>
      </c>
      <c r="L33" s="580"/>
      <c r="M33" s="297">
        <f>SUM(E33:L33)</f>
        <v>0</v>
      </c>
      <c r="N33" s="298"/>
      <c r="O33" s="579">
        <v>0</v>
      </c>
      <c r="P33" s="580"/>
      <c r="Q33" s="579">
        <v>0</v>
      </c>
      <c r="R33" s="580"/>
      <c r="S33" s="579">
        <v>0</v>
      </c>
      <c r="T33" s="580"/>
      <c r="U33" s="297">
        <f>SUM(O33:T33)</f>
        <v>0</v>
      </c>
      <c r="V33" s="298"/>
      <c r="W33" s="73">
        <f t="shared" si="41"/>
        <v>0</v>
      </c>
      <c r="X33" s="37"/>
      <c r="Y33" s="184">
        <v>0</v>
      </c>
      <c r="Z33" s="184"/>
      <c r="AA33" s="189">
        <v>0</v>
      </c>
      <c r="AB33" s="185"/>
      <c r="AC33" s="189">
        <v>0</v>
      </c>
      <c r="AD33" s="184"/>
      <c r="AE33" s="184">
        <v>0</v>
      </c>
      <c r="AF33" s="184"/>
      <c r="AG33" s="184">
        <v>-418</v>
      </c>
      <c r="AH33" s="184"/>
      <c r="AI33" s="184">
        <v>0</v>
      </c>
      <c r="AJ33" s="185"/>
      <c r="AK33" s="189">
        <v>0</v>
      </c>
      <c r="AL33" s="185"/>
      <c r="AM33" s="189">
        <v>0</v>
      </c>
      <c r="AN33" s="184"/>
      <c r="AO33" s="184">
        <v>0</v>
      </c>
      <c r="AP33" s="184"/>
      <c r="AQ33" s="184">
        <v>0</v>
      </c>
      <c r="AR33" s="184"/>
      <c r="AS33" s="184">
        <v>0</v>
      </c>
      <c r="AT33" s="184"/>
      <c r="AU33" s="184">
        <v>0</v>
      </c>
      <c r="AV33" s="184"/>
      <c r="AW33" s="184">
        <v>0</v>
      </c>
      <c r="AX33" s="184"/>
      <c r="AY33" s="184">
        <v>0</v>
      </c>
      <c r="AZ33" s="184"/>
      <c r="BA33" s="184">
        <v>0</v>
      </c>
      <c r="BB33" s="184"/>
      <c r="BC33" s="184">
        <v>0</v>
      </c>
      <c r="BD33" s="184"/>
      <c r="BE33" s="184">
        <v>-1</v>
      </c>
      <c r="BF33" s="184"/>
      <c r="BG33" s="184">
        <v>0</v>
      </c>
      <c r="BH33" s="184"/>
      <c r="BI33" s="184">
        <v>0</v>
      </c>
      <c r="BJ33" s="184"/>
      <c r="BK33" s="184">
        <v>0</v>
      </c>
      <c r="BL33" s="185"/>
      <c r="BM33" s="74">
        <f t="shared" ref="BM33:BM36" si="48">SUM(AM33:BL33)</f>
        <v>-1</v>
      </c>
      <c r="BN33" s="85">
        <f t="shared" si="42"/>
        <v>-419</v>
      </c>
      <c r="BO33" s="37"/>
      <c r="BP33" s="202">
        <v>154</v>
      </c>
      <c r="BQ33" s="586"/>
      <c r="BR33" s="39"/>
      <c r="BS33" s="40">
        <f t="shared" si="8"/>
        <v>-265</v>
      </c>
      <c r="BT33" s="39"/>
      <c r="BU33" s="177">
        <v>0</v>
      </c>
      <c r="BV33" s="334"/>
      <c r="BW33" s="177">
        <v>0</v>
      </c>
      <c r="BX33" s="334"/>
      <c r="BY33" s="177">
        <v>0</v>
      </c>
      <c r="BZ33" s="334"/>
      <c r="CA33" s="177">
        <v>0</v>
      </c>
      <c r="CB33" s="334"/>
      <c r="CC33" s="177">
        <v>0</v>
      </c>
      <c r="CD33" s="334"/>
      <c r="CE33" s="177">
        <v>0</v>
      </c>
      <c r="CF33" s="334"/>
      <c r="CG33" s="374">
        <v>0</v>
      </c>
      <c r="CH33" s="375"/>
      <c r="CI33" s="177">
        <v>0</v>
      </c>
      <c r="CJ33" s="334"/>
      <c r="CK33" s="177">
        <v>0</v>
      </c>
      <c r="CL33" s="334"/>
      <c r="CM33" s="177">
        <v>0</v>
      </c>
      <c r="CN33" s="334"/>
      <c r="CO33" s="75">
        <f t="shared" si="43"/>
        <v>0</v>
      </c>
      <c r="CP33" s="593">
        <v>0</v>
      </c>
      <c r="CQ33" s="375"/>
      <c r="CR33" s="594">
        <v>0</v>
      </c>
      <c r="CS33" s="592"/>
      <c r="CT33" s="216">
        <f t="shared" si="44"/>
        <v>0</v>
      </c>
      <c r="CU33" s="217"/>
      <c r="CV33" s="39"/>
      <c r="CW33" s="169">
        <v>0</v>
      </c>
      <c r="CX33" s="169"/>
      <c r="CY33" s="169">
        <v>0</v>
      </c>
      <c r="CZ33" s="169"/>
      <c r="DA33" s="169">
        <v>0</v>
      </c>
      <c r="DB33" s="169"/>
      <c r="DC33" s="169">
        <v>0</v>
      </c>
      <c r="DD33" s="169"/>
      <c r="DE33" s="198">
        <f t="shared" si="47"/>
        <v>0</v>
      </c>
      <c r="DF33" s="291"/>
      <c r="DG33" s="39"/>
      <c r="DH33" s="172">
        <v>0</v>
      </c>
      <c r="DI33" s="173"/>
      <c r="DJ33" s="172">
        <v>0</v>
      </c>
      <c r="DK33" s="333"/>
      <c r="DL33" s="91">
        <f t="shared" si="45"/>
        <v>0</v>
      </c>
      <c r="DM33" s="37"/>
      <c r="DN33" s="174">
        <v>0</v>
      </c>
      <c r="DO33" s="175"/>
      <c r="DP33" s="175">
        <v>0</v>
      </c>
      <c r="DQ33" s="176"/>
      <c r="DR33" s="39"/>
      <c r="DS33" s="149">
        <f t="shared" si="46"/>
        <v>-265</v>
      </c>
      <c r="DT33" s="39"/>
      <c r="DU33" s="43">
        <v>11</v>
      </c>
      <c r="DV33" s="119" t="s">
        <v>208</v>
      </c>
    </row>
    <row r="34" spans="1:126" ht="15" customHeight="1" x14ac:dyDescent="0.3">
      <c r="A34" s="116" t="s">
        <v>209</v>
      </c>
      <c r="B34" s="117"/>
      <c r="C34" s="43">
        <v>12</v>
      </c>
      <c r="D34" s="25"/>
      <c r="E34" s="579">
        <v>0</v>
      </c>
      <c r="F34" s="580"/>
      <c r="G34" s="579">
        <v>0</v>
      </c>
      <c r="H34" s="580"/>
      <c r="I34" s="579">
        <v>0</v>
      </c>
      <c r="J34" s="580"/>
      <c r="K34" s="579">
        <v>0</v>
      </c>
      <c r="L34" s="580"/>
      <c r="M34" s="297">
        <f>SUM(E34:L34)</f>
        <v>0</v>
      </c>
      <c r="N34" s="298"/>
      <c r="O34" s="579">
        <v>0</v>
      </c>
      <c r="P34" s="580"/>
      <c r="Q34" s="579">
        <v>0</v>
      </c>
      <c r="R34" s="580"/>
      <c r="S34" s="579">
        <v>0</v>
      </c>
      <c r="T34" s="580"/>
      <c r="U34" s="297">
        <f>SUM(O34:T34)</f>
        <v>0</v>
      </c>
      <c r="V34" s="298"/>
      <c r="W34" s="73">
        <f t="shared" si="41"/>
        <v>0</v>
      </c>
      <c r="X34" s="37"/>
      <c r="Y34" s="184">
        <v>0</v>
      </c>
      <c r="Z34" s="184"/>
      <c r="AA34" s="189">
        <v>0</v>
      </c>
      <c r="AB34" s="185"/>
      <c r="AC34" s="189">
        <v>0</v>
      </c>
      <c r="AD34" s="184"/>
      <c r="AE34" s="184">
        <v>0</v>
      </c>
      <c r="AF34" s="184"/>
      <c r="AG34" s="184">
        <v>-24723</v>
      </c>
      <c r="AH34" s="184"/>
      <c r="AI34" s="184">
        <v>0</v>
      </c>
      <c r="AJ34" s="185"/>
      <c r="AK34" s="189">
        <v>0</v>
      </c>
      <c r="AL34" s="185"/>
      <c r="AM34" s="189">
        <v>0</v>
      </c>
      <c r="AN34" s="184"/>
      <c r="AO34" s="184">
        <v>0</v>
      </c>
      <c r="AP34" s="184"/>
      <c r="AQ34" s="184">
        <v>0</v>
      </c>
      <c r="AR34" s="184"/>
      <c r="AS34" s="184">
        <v>0</v>
      </c>
      <c r="AT34" s="184"/>
      <c r="AU34" s="184">
        <v>0</v>
      </c>
      <c r="AV34" s="184"/>
      <c r="AW34" s="184">
        <v>0</v>
      </c>
      <c r="AX34" s="184"/>
      <c r="AY34" s="184">
        <v>0</v>
      </c>
      <c r="AZ34" s="184"/>
      <c r="BA34" s="184">
        <v>0</v>
      </c>
      <c r="BB34" s="184"/>
      <c r="BC34" s="184">
        <v>0</v>
      </c>
      <c r="BD34" s="184"/>
      <c r="BE34" s="184">
        <v>-23</v>
      </c>
      <c r="BF34" s="184"/>
      <c r="BG34" s="184">
        <v>0</v>
      </c>
      <c r="BH34" s="184"/>
      <c r="BI34" s="184">
        <v>0</v>
      </c>
      <c r="BJ34" s="184"/>
      <c r="BK34" s="184">
        <v>0</v>
      </c>
      <c r="BL34" s="185"/>
      <c r="BM34" s="74">
        <f t="shared" si="48"/>
        <v>-23</v>
      </c>
      <c r="BN34" s="85">
        <f t="shared" si="42"/>
        <v>-24746</v>
      </c>
      <c r="BO34" s="37"/>
      <c r="BP34" s="202">
        <v>9844</v>
      </c>
      <c r="BQ34" s="586"/>
      <c r="BR34" s="39"/>
      <c r="BS34" s="40">
        <f t="shared" si="8"/>
        <v>-14902</v>
      </c>
      <c r="BT34" s="39"/>
      <c r="BU34" s="177">
        <v>0</v>
      </c>
      <c r="BV34" s="334"/>
      <c r="BW34" s="177">
        <v>0</v>
      </c>
      <c r="BX34" s="334"/>
      <c r="BY34" s="177">
        <v>0</v>
      </c>
      <c r="BZ34" s="334"/>
      <c r="CA34" s="177">
        <v>0</v>
      </c>
      <c r="CB34" s="334"/>
      <c r="CC34" s="177">
        <v>0</v>
      </c>
      <c r="CD34" s="334"/>
      <c r="CE34" s="177">
        <v>0</v>
      </c>
      <c r="CF34" s="334"/>
      <c r="CG34" s="374">
        <v>0</v>
      </c>
      <c r="CH34" s="375"/>
      <c r="CI34" s="177">
        <v>0</v>
      </c>
      <c r="CJ34" s="334"/>
      <c r="CK34" s="177">
        <v>0</v>
      </c>
      <c r="CL34" s="334"/>
      <c r="CM34" s="177">
        <v>0</v>
      </c>
      <c r="CN34" s="334"/>
      <c r="CO34" s="75">
        <f t="shared" si="43"/>
        <v>0</v>
      </c>
      <c r="CP34" s="593">
        <v>0</v>
      </c>
      <c r="CQ34" s="375"/>
      <c r="CR34" s="594">
        <v>0</v>
      </c>
      <c r="CS34" s="592"/>
      <c r="CT34" s="216">
        <f t="shared" si="44"/>
        <v>0</v>
      </c>
      <c r="CU34" s="217"/>
      <c r="CV34" s="39"/>
      <c r="CW34" s="169">
        <v>0</v>
      </c>
      <c r="CX34" s="169"/>
      <c r="CY34" s="169">
        <v>0</v>
      </c>
      <c r="CZ34" s="169"/>
      <c r="DA34" s="169">
        <v>0</v>
      </c>
      <c r="DB34" s="169"/>
      <c r="DC34" s="169">
        <v>0</v>
      </c>
      <c r="DD34" s="169"/>
      <c r="DE34" s="198">
        <f t="shared" si="47"/>
        <v>0</v>
      </c>
      <c r="DF34" s="291"/>
      <c r="DG34" s="39"/>
      <c r="DH34" s="172">
        <v>0</v>
      </c>
      <c r="DI34" s="173"/>
      <c r="DJ34" s="172">
        <v>0</v>
      </c>
      <c r="DK34" s="333"/>
      <c r="DL34" s="91">
        <f t="shared" si="45"/>
        <v>0</v>
      </c>
      <c r="DM34" s="37"/>
      <c r="DN34" s="174">
        <v>0</v>
      </c>
      <c r="DO34" s="175"/>
      <c r="DP34" s="175">
        <v>0</v>
      </c>
      <c r="DQ34" s="176"/>
      <c r="DR34" s="39"/>
      <c r="DS34" s="149">
        <f t="shared" si="46"/>
        <v>-14902</v>
      </c>
      <c r="DT34" s="39"/>
      <c r="DU34" s="43">
        <v>12</v>
      </c>
      <c r="DV34" s="119" t="s">
        <v>210</v>
      </c>
    </row>
    <row r="35" spans="1:126" ht="15" customHeight="1" x14ac:dyDescent="0.3">
      <c r="A35" s="116" t="s">
        <v>211</v>
      </c>
      <c r="B35" s="117"/>
      <c r="C35" s="43">
        <v>13</v>
      </c>
      <c r="D35" s="25"/>
      <c r="E35" s="579">
        <v>0</v>
      </c>
      <c r="F35" s="580"/>
      <c r="G35" s="579">
        <v>0</v>
      </c>
      <c r="H35" s="580"/>
      <c r="I35" s="579">
        <v>0</v>
      </c>
      <c r="J35" s="580"/>
      <c r="K35" s="579">
        <v>0</v>
      </c>
      <c r="L35" s="580"/>
      <c r="M35" s="297">
        <f>SUM(E35:L35)</f>
        <v>0</v>
      </c>
      <c r="N35" s="298"/>
      <c r="O35" s="579">
        <v>0</v>
      </c>
      <c r="P35" s="580"/>
      <c r="Q35" s="579">
        <v>0</v>
      </c>
      <c r="R35" s="580"/>
      <c r="S35" s="579">
        <v>0</v>
      </c>
      <c r="T35" s="580"/>
      <c r="U35" s="297">
        <f>SUM(O35:T35)</f>
        <v>0</v>
      </c>
      <c r="V35" s="298"/>
      <c r="W35" s="73">
        <f t="shared" si="41"/>
        <v>0</v>
      </c>
      <c r="X35" s="37"/>
      <c r="Y35" s="184">
        <v>0</v>
      </c>
      <c r="Z35" s="184"/>
      <c r="AA35" s="189">
        <v>0</v>
      </c>
      <c r="AB35" s="185"/>
      <c r="AC35" s="189">
        <v>0</v>
      </c>
      <c r="AD35" s="184"/>
      <c r="AE35" s="184">
        <v>0</v>
      </c>
      <c r="AF35" s="184"/>
      <c r="AG35" s="184">
        <v>0</v>
      </c>
      <c r="AH35" s="184"/>
      <c r="AI35" s="184">
        <v>0</v>
      </c>
      <c r="AJ35" s="185"/>
      <c r="AK35" s="189">
        <v>0</v>
      </c>
      <c r="AL35" s="185"/>
      <c r="AM35" s="189">
        <v>0</v>
      </c>
      <c r="AN35" s="184"/>
      <c r="AO35" s="184">
        <v>0</v>
      </c>
      <c r="AP35" s="184"/>
      <c r="AQ35" s="184">
        <v>0</v>
      </c>
      <c r="AR35" s="184"/>
      <c r="AS35" s="184">
        <v>0</v>
      </c>
      <c r="AT35" s="184"/>
      <c r="AU35" s="184">
        <v>0</v>
      </c>
      <c r="AV35" s="184"/>
      <c r="AW35" s="184">
        <v>0</v>
      </c>
      <c r="AX35" s="184"/>
      <c r="AY35" s="184">
        <v>0</v>
      </c>
      <c r="AZ35" s="184"/>
      <c r="BA35" s="184">
        <v>0</v>
      </c>
      <c r="BB35" s="184"/>
      <c r="BC35" s="184">
        <v>0</v>
      </c>
      <c r="BD35" s="184"/>
      <c r="BE35" s="184">
        <v>-2</v>
      </c>
      <c r="BF35" s="184"/>
      <c r="BG35" s="184">
        <v>0</v>
      </c>
      <c r="BH35" s="184"/>
      <c r="BI35" s="184">
        <v>-5</v>
      </c>
      <c r="BJ35" s="184"/>
      <c r="BK35" s="184">
        <v>0</v>
      </c>
      <c r="BL35" s="185"/>
      <c r="BM35" s="74">
        <f t="shared" si="48"/>
        <v>-7</v>
      </c>
      <c r="BN35" s="85">
        <f t="shared" si="42"/>
        <v>-7</v>
      </c>
      <c r="BO35" s="37"/>
      <c r="BP35" s="202">
        <v>3</v>
      </c>
      <c r="BQ35" s="586"/>
      <c r="BR35" s="39"/>
      <c r="BS35" s="40">
        <f t="shared" si="8"/>
        <v>-4</v>
      </c>
      <c r="BT35" s="39"/>
      <c r="BU35" s="177">
        <v>0</v>
      </c>
      <c r="BV35" s="334"/>
      <c r="BW35" s="177">
        <v>0</v>
      </c>
      <c r="BX35" s="334"/>
      <c r="BY35" s="177">
        <v>0</v>
      </c>
      <c r="BZ35" s="334"/>
      <c r="CA35" s="177">
        <v>0</v>
      </c>
      <c r="CB35" s="334"/>
      <c r="CC35" s="177">
        <v>0</v>
      </c>
      <c r="CD35" s="334"/>
      <c r="CE35" s="177">
        <v>0</v>
      </c>
      <c r="CF35" s="334"/>
      <c r="CG35" s="374">
        <v>0</v>
      </c>
      <c r="CH35" s="375"/>
      <c r="CI35" s="177">
        <v>0</v>
      </c>
      <c r="CJ35" s="334"/>
      <c r="CK35" s="177">
        <v>0</v>
      </c>
      <c r="CL35" s="334"/>
      <c r="CM35" s="177">
        <v>0</v>
      </c>
      <c r="CN35" s="334"/>
      <c r="CO35" s="75">
        <f t="shared" si="43"/>
        <v>0</v>
      </c>
      <c r="CP35" s="593">
        <v>0</v>
      </c>
      <c r="CQ35" s="375"/>
      <c r="CR35" s="594">
        <v>0</v>
      </c>
      <c r="CS35" s="592"/>
      <c r="CT35" s="216">
        <f t="shared" si="44"/>
        <v>0</v>
      </c>
      <c r="CU35" s="217"/>
      <c r="CV35" s="39"/>
      <c r="CW35" s="169">
        <v>0</v>
      </c>
      <c r="CX35" s="169"/>
      <c r="CY35" s="169">
        <v>0</v>
      </c>
      <c r="CZ35" s="169"/>
      <c r="DA35" s="169">
        <v>0</v>
      </c>
      <c r="DB35" s="169"/>
      <c r="DC35" s="169">
        <v>0</v>
      </c>
      <c r="DD35" s="169"/>
      <c r="DE35" s="198">
        <f t="shared" si="47"/>
        <v>0</v>
      </c>
      <c r="DF35" s="291"/>
      <c r="DG35" s="39"/>
      <c r="DH35" s="172">
        <v>0</v>
      </c>
      <c r="DI35" s="173"/>
      <c r="DJ35" s="172">
        <v>0</v>
      </c>
      <c r="DK35" s="333"/>
      <c r="DL35" s="91">
        <f t="shared" si="45"/>
        <v>0</v>
      </c>
      <c r="DM35" s="37"/>
      <c r="DN35" s="174">
        <v>0</v>
      </c>
      <c r="DO35" s="175"/>
      <c r="DP35" s="175">
        <v>0</v>
      </c>
      <c r="DQ35" s="176"/>
      <c r="DR35" s="39"/>
      <c r="DS35" s="149">
        <f t="shared" si="46"/>
        <v>-4</v>
      </c>
      <c r="DT35" s="39"/>
      <c r="DU35" s="43">
        <v>13</v>
      </c>
      <c r="DV35" s="119" t="s">
        <v>212</v>
      </c>
    </row>
    <row r="36" spans="1:126" ht="15" customHeight="1" x14ac:dyDescent="0.3">
      <c r="A36" s="116" t="s">
        <v>213</v>
      </c>
      <c r="B36" s="117"/>
      <c r="C36" s="43">
        <v>14</v>
      </c>
      <c r="D36" s="25"/>
      <c r="E36" s="579">
        <v>0</v>
      </c>
      <c r="F36" s="580"/>
      <c r="G36" s="579">
        <v>0</v>
      </c>
      <c r="H36" s="580"/>
      <c r="I36" s="579">
        <v>0</v>
      </c>
      <c r="J36" s="580"/>
      <c r="K36" s="579">
        <v>0</v>
      </c>
      <c r="L36" s="580"/>
      <c r="M36" s="297">
        <f>SUM(E36:L36)</f>
        <v>0</v>
      </c>
      <c r="N36" s="298"/>
      <c r="O36" s="579">
        <v>0</v>
      </c>
      <c r="P36" s="580"/>
      <c r="Q36" s="579">
        <v>0</v>
      </c>
      <c r="R36" s="580"/>
      <c r="S36" s="579">
        <v>0</v>
      </c>
      <c r="T36" s="580"/>
      <c r="U36" s="297">
        <f>SUM(O36:T36)</f>
        <v>0</v>
      </c>
      <c r="V36" s="298"/>
      <c r="W36" s="73">
        <f t="shared" si="41"/>
        <v>0</v>
      </c>
      <c r="X36" s="37"/>
      <c r="Y36" s="184">
        <v>0</v>
      </c>
      <c r="Z36" s="184"/>
      <c r="AA36" s="189">
        <v>0</v>
      </c>
      <c r="AB36" s="185"/>
      <c r="AC36" s="189">
        <v>0</v>
      </c>
      <c r="AD36" s="184"/>
      <c r="AE36" s="184">
        <v>0</v>
      </c>
      <c r="AF36" s="184"/>
      <c r="AG36" s="184">
        <v>-3</v>
      </c>
      <c r="AH36" s="184"/>
      <c r="AI36" s="184">
        <v>0</v>
      </c>
      <c r="AJ36" s="185"/>
      <c r="AK36" s="189">
        <v>0</v>
      </c>
      <c r="AL36" s="185"/>
      <c r="AM36" s="189">
        <v>0</v>
      </c>
      <c r="AN36" s="184"/>
      <c r="AO36" s="184">
        <v>0</v>
      </c>
      <c r="AP36" s="184"/>
      <c r="AQ36" s="184">
        <v>0</v>
      </c>
      <c r="AR36" s="184"/>
      <c r="AS36" s="184">
        <v>0</v>
      </c>
      <c r="AT36" s="184"/>
      <c r="AU36" s="184">
        <v>0</v>
      </c>
      <c r="AV36" s="184"/>
      <c r="AW36" s="184">
        <v>0</v>
      </c>
      <c r="AX36" s="184"/>
      <c r="AY36" s="184">
        <v>0</v>
      </c>
      <c r="AZ36" s="184"/>
      <c r="BA36" s="184">
        <v>0</v>
      </c>
      <c r="BB36" s="184"/>
      <c r="BC36" s="184">
        <v>0</v>
      </c>
      <c r="BD36" s="184"/>
      <c r="BE36" s="184">
        <v>0</v>
      </c>
      <c r="BF36" s="184"/>
      <c r="BG36" s="184">
        <v>0</v>
      </c>
      <c r="BH36" s="184"/>
      <c r="BI36" s="184">
        <v>0</v>
      </c>
      <c r="BJ36" s="184"/>
      <c r="BK36" s="184">
        <v>0</v>
      </c>
      <c r="BL36" s="185"/>
      <c r="BM36" s="74">
        <f t="shared" si="48"/>
        <v>0</v>
      </c>
      <c r="BN36" s="85">
        <f t="shared" si="42"/>
        <v>-3</v>
      </c>
      <c r="BO36" s="37"/>
      <c r="BP36" s="202">
        <v>130</v>
      </c>
      <c r="BQ36" s="586"/>
      <c r="BR36" s="39"/>
      <c r="BS36" s="40">
        <f t="shared" si="8"/>
        <v>127</v>
      </c>
      <c r="BT36" s="39"/>
      <c r="BU36" s="177">
        <v>0</v>
      </c>
      <c r="BV36" s="334"/>
      <c r="BW36" s="177">
        <v>0</v>
      </c>
      <c r="BX36" s="334"/>
      <c r="BY36" s="177">
        <v>0</v>
      </c>
      <c r="BZ36" s="334"/>
      <c r="CA36" s="177">
        <v>0</v>
      </c>
      <c r="CB36" s="334"/>
      <c r="CC36" s="177">
        <v>0</v>
      </c>
      <c r="CD36" s="334"/>
      <c r="CE36" s="177">
        <v>0</v>
      </c>
      <c r="CF36" s="334"/>
      <c r="CG36" s="374">
        <v>0</v>
      </c>
      <c r="CH36" s="375"/>
      <c r="CI36" s="177">
        <v>-1</v>
      </c>
      <c r="CJ36" s="334"/>
      <c r="CK36" s="594">
        <v>-51</v>
      </c>
      <c r="CL36" s="375"/>
      <c r="CM36" s="594">
        <v>-21</v>
      </c>
      <c r="CN36" s="592"/>
      <c r="CO36" s="75">
        <f t="shared" si="43"/>
        <v>-73</v>
      </c>
      <c r="CP36" s="593">
        <v>0</v>
      </c>
      <c r="CQ36" s="375"/>
      <c r="CR36" s="594">
        <v>-196</v>
      </c>
      <c r="CS36" s="592"/>
      <c r="CT36" s="216">
        <f t="shared" si="44"/>
        <v>-269</v>
      </c>
      <c r="CU36" s="217"/>
      <c r="CV36" s="39"/>
      <c r="CW36" s="169">
        <v>0</v>
      </c>
      <c r="CX36" s="169"/>
      <c r="CY36" s="169">
        <v>0</v>
      </c>
      <c r="CZ36" s="169"/>
      <c r="DA36" s="169">
        <v>0</v>
      </c>
      <c r="DB36" s="169"/>
      <c r="DC36" s="169">
        <v>0</v>
      </c>
      <c r="DD36" s="169"/>
      <c r="DE36" s="198">
        <f t="shared" si="47"/>
        <v>0</v>
      </c>
      <c r="DF36" s="291"/>
      <c r="DG36" s="39"/>
      <c r="DH36" s="172">
        <v>0</v>
      </c>
      <c r="DI36" s="173"/>
      <c r="DJ36" s="172">
        <v>0</v>
      </c>
      <c r="DK36" s="333"/>
      <c r="DL36" s="91">
        <f t="shared" si="45"/>
        <v>0</v>
      </c>
      <c r="DM36" s="37"/>
      <c r="DN36" s="174">
        <v>0</v>
      </c>
      <c r="DO36" s="175"/>
      <c r="DP36" s="175">
        <v>0</v>
      </c>
      <c r="DQ36" s="176"/>
      <c r="DR36" s="39"/>
      <c r="DS36" s="149">
        <f t="shared" si="46"/>
        <v>-142</v>
      </c>
      <c r="DT36" s="39"/>
      <c r="DU36" s="43">
        <v>14</v>
      </c>
      <c r="DV36" s="119" t="s">
        <v>214</v>
      </c>
    </row>
    <row r="37" spans="1:126" ht="15" customHeight="1" x14ac:dyDescent="0.3">
      <c r="A37" s="116" t="s">
        <v>300</v>
      </c>
      <c r="B37" s="117"/>
      <c r="C37" s="43">
        <v>15</v>
      </c>
      <c r="D37" s="25"/>
      <c r="E37" s="579">
        <v>0</v>
      </c>
      <c r="F37" s="580"/>
      <c r="G37" s="579">
        <v>0</v>
      </c>
      <c r="H37" s="580"/>
      <c r="I37" s="579">
        <v>0</v>
      </c>
      <c r="J37" s="580"/>
      <c r="K37" s="579">
        <v>0</v>
      </c>
      <c r="L37" s="580"/>
      <c r="M37" s="204">
        <f t="shared" si="39"/>
        <v>0</v>
      </c>
      <c r="N37" s="205"/>
      <c r="O37" s="579">
        <v>0</v>
      </c>
      <c r="P37" s="580"/>
      <c r="Q37" s="579">
        <v>0</v>
      </c>
      <c r="R37" s="580"/>
      <c r="S37" s="579">
        <v>0</v>
      </c>
      <c r="T37" s="580"/>
      <c r="U37" s="204">
        <f t="shared" si="40"/>
        <v>0</v>
      </c>
      <c r="V37" s="205"/>
      <c r="W37" s="73">
        <f t="shared" si="41"/>
        <v>0</v>
      </c>
      <c r="X37" s="37"/>
      <c r="Y37" s="184">
        <v>0</v>
      </c>
      <c r="Z37" s="184"/>
      <c r="AA37" s="189">
        <v>0</v>
      </c>
      <c r="AB37" s="185"/>
      <c r="AC37" s="189">
        <v>0</v>
      </c>
      <c r="AD37" s="184"/>
      <c r="AE37" s="184">
        <v>0</v>
      </c>
      <c r="AF37" s="184"/>
      <c r="AG37" s="184">
        <v>0</v>
      </c>
      <c r="AH37" s="184"/>
      <c r="AI37" s="184">
        <v>0</v>
      </c>
      <c r="AJ37" s="185"/>
      <c r="AK37" s="189">
        <v>0</v>
      </c>
      <c r="AL37" s="185"/>
      <c r="AM37" s="189">
        <v>0</v>
      </c>
      <c r="AN37" s="184"/>
      <c r="AO37" s="184">
        <v>0</v>
      </c>
      <c r="AP37" s="184"/>
      <c r="AQ37" s="184">
        <v>0</v>
      </c>
      <c r="AR37" s="184"/>
      <c r="AS37" s="184">
        <v>0</v>
      </c>
      <c r="AT37" s="184"/>
      <c r="AU37" s="184">
        <v>0</v>
      </c>
      <c r="AV37" s="184"/>
      <c r="AW37" s="184">
        <v>0</v>
      </c>
      <c r="AX37" s="184"/>
      <c r="AY37" s="184">
        <v>0</v>
      </c>
      <c r="AZ37" s="184"/>
      <c r="BA37" s="184">
        <v>0</v>
      </c>
      <c r="BB37" s="184"/>
      <c r="BC37" s="184">
        <v>0</v>
      </c>
      <c r="BD37" s="184"/>
      <c r="BE37" s="184">
        <v>0</v>
      </c>
      <c r="BF37" s="184"/>
      <c r="BG37" s="184">
        <v>0</v>
      </c>
      <c r="BH37" s="184"/>
      <c r="BI37" s="184">
        <v>0</v>
      </c>
      <c r="BJ37" s="184"/>
      <c r="BK37" s="184">
        <v>0</v>
      </c>
      <c r="BL37" s="185"/>
      <c r="BM37" s="74">
        <f>SUM(AM37:BL37)</f>
        <v>0</v>
      </c>
      <c r="BN37" s="85">
        <f t="shared" si="42"/>
        <v>0</v>
      </c>
      <c r="BO37" s="37"/>
      <c r="BP37" s="202">
        <v>317</v>
      </c>
      <c r="BQ37" s="586"/>
      <c r="BR37" s="39"/>
      <c r="BS37" s="40">
        <f t="shared" si="8"/>
        <v>317</v>
      </c>
      <c r="BT37" s="39"/>
      <c r="BU37" s="177">
        <v>0</v>
      </c>
      <c r="BV37" s="334"/>
      <c r="BW37" s="177">
        <v>-288</v>
      </c>
      <c r="BX37" s="334"/>
      <c r="BY37" s="177">
        <v>-29</v>
      </c>
      <c r="BZ37" s="334"/>
      <c r="CA37" s="177">
        <v>0</v>
      </c>
      <c r="CB37" s="334"/>
      <c r="CC37" s="177">
        <v>0</v>
      </c>
      <c r="CD37" s="334"/>
      <c r="CE37" s="608">
        <v>0</v>
      </c>
      <c r="CF37" s="609"/>
      <c r="CG37" s="374">
        <v>0</v>
      </c>
      <c r="CH37" s="375"/>
      <c r="CI37" s="177">
        <v>0</v>
      </c>
      <c r="CJ37" s="334"/>
      <c r="CK37" s="177">
        <v>0</v>
      </c>
      <c r="CL37" s="334"/>
      <c r="CM37" s="177">
        <v>0</v>
      </c>
      <c r="CN37" s="334"/>
      <c r="CO37" s="75">
        <f t="shared" si="43"/>
        <v>0</v>
      </c>
      <c r="CP37" s="593">
        <v>0</v>
      </c>
      <c r="CQ37" s="375"/>
      <c r="CR37" s="594">
        <v>0</v>
      </c>
      <c r="CS37" s="592"/>
      <c r="CT37" s="216">
        <f t="shared" si="44"/>
        <v>-317</v>
      </c>
      <c r="CU37" s="217"/>
      <c r="CV37" s="39"/>
      <c r="CW37" s="169">
        <v>0</v>
      </c>
      <c r="CX37" s="169"/>
      <c r="CY37" s="169">
        <v>0</v>
      </c>
      <c r="CZ37" s="169"/>
      <c r="DA37" s="169">
        <v>0</v>
      </c>
      <c r="DB37" s="169"/>
      <c r="DC37" s="169">
        <v>0</v>
      </c>
      <c r="DD37" s="169"/>
      <c r="DE37" s="198">
        <f t="shared" si="47"/>
        <v>0</v>
      </c>
      <c r="DF37" s="291"/>
      <c r="DG37" s="39"/>
      <c r="DH37" s="172">
        <v>0</v>
      </c>
      <c r="DI37" s="173"/>
      <c r="DJ37" s="172">
        <v>0</v>
      </c>
      <c r="DK37" s="333"/>
      <c r="DL37" s="91">
        <f t="shared" si="45"/>
        <v>0</v>
      </c>
      <c r="DM37" s="37"/>
      <c r="DN37" s="174">
        <v>0</v>
      </c>
      <c r="DO37" s="175"/>
      <c r="DP37" s="175">
        <v>0</v>
      </c>
      <c r="DQ37" s="176"/>
      <c r="DR37" s="39"/>
      <c r="DS37" s="149">
        <f t="shared" si="46"/>
        <v>0</v>
      </c>
      <c r="DT37" s="39"/>
      <c r="DU37" s="43">
        <v>15</v>
      </c>
      <c r="DV37" s="119" t="s">
        <v>301</v>
      </c>
    </row>
    <row r="38" spans="1:126" ht="15" customHeight="1" x14ac:dyDescent="0.3">
      <c r="A38" s="121" t="s">
        <v>215</v>
      </c>
      <c r="B38" s="122"/>
      <c r="C38" s="45">
        <v>16</v>
      </c>
      <c r="D38" s="25"/>
      <c r="E38" s="579">
        <v>0</v>
      </c>
      <c r="F38" s="580"/>
      <c r="G38" s="579">
        <v>0</v>
      </c>
      <c r="H38" s="580"/>
      <c r="I38" s="579">
        <v>0</v>
      </c>
      <c r="J38" s="580"/>
      <c r="K38" s="579">
        <v>0</v>
      </c>
      <c r="L38" s="580"/>
      <c r="M38" s="274">
        <f>SUM(E38:L38)</f>
        <v>0</v>
      </c>
      <c r="N38" s="275"/>
      <c r="O38" s="579">
        <v>0</v>
      </c>
      <c r="P38" s="580"/>
      <c r="Q38" s="579">
        <v>0</v>
      </c>
      <c r="R38" s="580"/>
      <c r="S38" s="579">
        <v>0</v>
      </c>
      <c r="T38" s="580"/>
      <c r="U38" s="274">
        <f t="shared" si="40"/>
        <v>0</v>
      </c>
      <c r="V38" s="275"/>
      <c r="W38" s="158">
        <f t="shared" si="41"/>
        <v>0</v>
      </c>
      <c r="X38" s="37"/>
      <c r="Y38" s="184">
        <v>0</v>
      </c>
      <c r="Z38" s="184"/>
      <c r="AA38" s="189">
        <v>0</v>
      </c>
      <c r="AB38" s="185"/>
      <c r="AC38" s="189">
        <v>0</v>
      </c>
      <c r="AD38" s="184"/>
      <c r="AE38" s="184">
        <v>0</v>
      </c>
      <c r="AF38" s="184"/>
      <c r="AG38" s="184">
        <v>0</v>
      </c>
      <c r="AH38" s="184"/>
      <c r="AI38" s="184">
        <v>0</v>
      </c>
      <c r="AJ38" s="185"/>
      <c r="AK38" s="189">
        <v>0</v>
      </c>
      <c r="AL38" s="185"/>
      <c r="AM38" s="189">
        <v>493</v>
      </c>
      <c r="AN38" s="184"/>
      <c r="AO38" s="184">
        <v>0</v>
      </c>
      <c r="AP38" s="184"/>
      <c r="AQ38" s="184">
        <v>0</v>
      </c>
      <c r="AR38" s="184"/>
      <c r="AS38" s="184">
        <v>0</v>
      </c>
      <c r="AT38" s="184"/>
      <c r="AU38" s="184">
        <v>0</v>
      </c>
      <c r="AV38" s="184"/>
      <c r="AW38" s="184">
        <v>0</v>
      </c>
      <c r="AX38" s="184"/>
      <c r="AY38" s="184">
        <v>0</v>
      </c>
      <c r="AZ38" s="184"/>
      <c r="BA38" s="184">
        <v>0</v>
      </c>
      <c r="BB38" s="184"/>
      <c r="BC38" s="184">
        <v>0</v>
      </c>
      <c r="BD38" s="184"/>
      <c r="BE38" s="184">
        <v>0</v>
      </c>
      <c r="BF38" s="184"/>
      <c r="BG38" s="184">
        <v>0</v>
      </c>
      <c r="BH38" s="184"/>
      <c r="BI38" s="184">
        <v>0</v>
      </c>
      <c r="BJ38" s="184"/>
      <c r="BK38" s="184">
        <v>0</v>
      </c>
      <c r="BL38" s="185"/>
      <c r="BM38" s="146">
        <f t="shared" ref="BM38" si="49">SUM(AM38:BL38)</f>
        <v>493</v>
      </c>
      <c r="BN38" s="147">
        <f t="shared" si="42"/>
        <v>493</v>
      </c>
      <c r="BO38" s="37"/>
      <c r="BP38" s="186">
        <v>0</v>
      </c>
      <c r="BQ38" s="606"/>
      <c r="BR38" s="39"/>
      <c r="BS38" s="40">
        <f t="shared" si="8"/>
        <v>493</v>
      </c>
      <c r="BT38" s="39"/>
      <c r="BU38" s="177">
        <v>0</v>
      </c>
      <c r="BV38" s="334"/>
      <c r="BW38" s="177">
        <v>0</v>
      </c>
      <c r="BX38" s="334"/>
      <c r="BY38" s="177">
        <v>0</v>
      </c>
      <c r="BZ38" s="334"/>
      <c r="CA38" s="177">
        <v>0</v>
      </c>
      <c r="CB38" s="334"/>
      <c r="CC38" s="177">
        <v>0</v>
      </c>
      <c r="CD38" s="334"/>
      <c r="CE38" s="177">
        <v>0</v>
      </c>
      <c r="CF38" s="334"/>
      <c r="CG38" s="374">
        <v>0</v>
      </c>
      <c r="CH38" s="375"/>
      <c r="CI38" s="177">
        <v>0</v>
      </c>
      <c r="CJ38" s="334"/>
      <c r="CK38" s="177">
        <v>0</v>
      </c>
      <c r="CL38" s="334"/>
      <c r="CM38" s="177">
        <v>0</v>
      </c>
      <c r="CN38" s="334"/>
      <c r="CO38" s="163">
        <f>SUM(CG38:CN38)</f>
        <v>0</v>
      </c>
      <c r="CP38" s="593">
        <v>0</v>
      </c>
      <c r="CQ38" s="375"/>
      <c r="CR38" s="594">
        <v>0</v>
      </c>
      <c r="CS38" s="592"/>
      <c r="CT38" s="600">
        <f t="shared" si="44"/>
        <v>0</v>
      </c>
      <c r="CU38" s="601"/>
      <c r="CV38" s="39"/>
      <c r="CW38" s="169">
        <v>-5871</v>
      </c>
      <c r="CX38" s="169"/>
      <c r="CY38" s="169">
        <v>2122</v>
      </c>
      <c r="CZ38" s="169"/>
      <c r="DA38" s="169">
        <v>-198</v>
      </c>
      <c r="DB38" s="169"/>
      <c r="DC38" s="169">
        <v>0</v>
      </c>
      <c r="DD38" s="169"/>
      <c r="DE38" s="170">
        <f>SUM(CW38:DD38)</f>
        <v>-3947</v>
      </c>
      <c r="DF38" s="171"/>
      <c r="DG38" s="39"/>
      <c r="DH38" s="172">
        <v>0</v>
      </c>
      <c r="DI38" s="173"/>
      <c r="DJ38" s="172">
        <v>0</v>
      </c>
      <c r="DK38" s="333"/>
      <c r="DL38" s="47">
        <f t="shared" si="45"/>
        <v>0</v>
      </c>
      <c r="DM38" s="37"/>
      <c r="DN38" s="174">
        <v>0</v>
      </c>
      <c r="DO38" s="175"/>
      <c r="DP38" s="175">
        <v>0</v>
      </c>
      <c r="DQ38" s="176"/>
      <c r="DR38" s="39"/>
      <c r="DS38" s="149">
        <f t="shared" si="46"/>
        <v>-3454</v>
      </c>
      <c r="DT38" s="39"/>
      <c r="DU38" s="45">
        <v>16</v>
      </c>
      <c r="DV38" s="123" t="s">
        <v>216</v>
      </c>
    </row>
    <row r="39" spans="1:126" ht="5.0999999999999996" customHeight="1" x14ac:dyDescent="0.3">
      <c r="C39" s="25"/>
      <c r="D39" s="25"/>
      <c r="E39" s="39"/>
      <c r="F39" s="39"/>
      <c r="G39" s="39"/>
      <c r="H39" s="39"/>
      <c r="I39" s="39"/>
      <c r="J39" s="39"/>
      <c r="K39" s="39"/>
      <c r="L39" s="39"/>
      <c r="M39" s="48"/>
      <c r="N39" s="48"/>
      <c r="O39" s="39"/>
      <c r="P39" s="39"/>
      <c r="Q39" s="39"/>
      <c r="R39" s="39"/>
      <c r="S39" s="39"/>
      <c r="T39" s="39"/>
      <c r="U39" s="48"/>
      <c r="V39" s="48"/>
      <c r="W39" s="48"/>
      <c r="X39" s="37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48"/>
      <c r="BN39" s="48"/>
      <c r="BO39" s="37"/>
      <c r="BP39" s="39"/>
      <c r="BQ39" s="39"/>
      <c r="BR39" s="39"/>
      <c r="BS39" s="4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48"/>
      <c r="CP39" s="39"/>
      <c r="CQ39" s="39"/>
      <c r="CR39" s="39"/>
      <c r="CS39" s="39"/>
      <c r="CT39" s="48"/>
      <c r="CU39" s="48"/>
      <c r="CV39" s="39"/>
      <c r="CW39" s="39"/>
      <c r="CX39" s="39"/>
      <c r="CY39" s="39"/>
      <c r="CZ39" s="39"/>
      <c r="DA39" s="39"/>
      <c r="DB39" s="39"/>
      <c r="DC39" s="39"/>
      <c r="DD39" s="39"/>
      <c r="DE39" s="48"/>
      <c r="DF39" s="48"/>
      <c r="DG39" s="39"/>
      <c r="DH39" s="39"/>
      <c r="DI39" s="39"/>
      <c r="DJ39" s="39"/>
      <c r="DK39" s="39"/>
      <c r="DL39" s="48"/>
      <c r="DM39" s="37"/>
      <c r="DN39" s="39"/>
      <c r="DO39" s="39"/>
      <c r="DP39" s="39"/>
      <c r="DQ39" s="39"/>
      <c r="DR39" s="39"/>
      <c r="DS39" s="48"/>
      <c r="DT39" s="39"/>
      <c r="DU39" s="25"/>
      <c r="DV39" s="96"/>
    </row>
    <row r="40" spans="1:126" s="5" customFormat="1" ht="19.5" thickBot="1" x14ac:dyDescent="0.35">
      <c r="A40" s="133" t="s">
        <v>217</v>
      </c>
      <c r="B40" s="134"/>
      <c r="C40" s="69">
        <v>17</v>
      </c>
      <c r="D40" s="70"/>
      <c r="E40" s="260">
        <f>+E38+E30+E29+E28</f>
        <v>0</v>
      </c>
      <c r="F40" s="257"/>
      <c r="G40" s="257">
        <f>+G38+G30+G29+G28</f>
        <v>-3393</v>
      </c>
      <c r="H40" s="257"/>
      <c r="I40" s="257">
        <f>+I38+I30+I29+I28</f>
        <v>0</v>
      </c>
      <c r="J40" s="257"/>
      <c r="K40" s="257">
        <f>+K38+K30+K29+K28</f>
        <v>-556</v>
      </c>
      <c r="L40" s="257"/>
      <c r="M40" s="258">
        <f>+M38+M30+M29+M28</f>
        <v>-3949</v>
      </c>
      <c r="N40" s="259"/>
      <c r="O40" s="257">
        <f>+O38+O30+O29+O28</f>
        <v>-4064</v>
      </c>
      <c r="P40" s="257"/>
      <c r="Q40" s="257">
        <f>+Q38+Q30+Q29+Q28</f>
        <v>0</v>
      </c>
      <c r="R40" s="257"/>
      <c r="S40" s="257">
        <f>+S38+S30+S29+S28</f>
        <v>0</v>
      </c>
      <c r="T40" s="257"/>
      <c r="U40" s="258">
        <f>+U38+U30+U29+U28</f>
        <v>-4064</v>
      </c>
      <c r="V40" s="259"/>
      <c r="W40" s="50">
        <f>+W38+W30+W29+W28</f>
        <v>-8013</v>
      </c>
      <c r="X40" s="48"/>
      <c r="Y40" s="252">
        <f>+Y38+Y30+Y29+Y28</f>
        <v>-54654</v>
      </c>
      <c r="Z40" s="252"/>
      <c r="AA40" s="256">
        <f>+AA38+AA30+AA29+AA28</f>
        <v>-315</v>
      </c>
      <c r="AB40" s="255"/>
      <c r="AC40" s="256">
        <f>+AC38+AC30+AC29+AC28</f>
        <v>-26667</v>
      </c>
      <c r="AD40" s="252"/>
      <c r="AE40" s="252">
        <f>+AE38+AE30+AE29+AE28</f>
        <v>-12745</v>
      </c>
      <c r="AF40" s="252"/>
      <c r="AG40" s="252">
        <f>+AG38+AG30+AG29+AG28</f>
        <v>6769</v>
      </c>
      <c r="AH40" s="252"/>
      <c r="AI40" s="252">
        <f>+AI38+AI30+AI29+AI28</f>
        <v>1790</v>
      </c>
      <c r="AJ40" s="255"/>
      <c r="AK40" s="256">
        <f>+AK38+AK30+AK29+AK28</f>
        <v>888</v>
      </c>
      <c r="AL40" s="255"/>
      <c r="AM40" s="252">
        <f>+AM28+AM29+AM30+AM38</f>
        <v>6673</v>
      </c>
      <c r="AN40" s="252"/>
      <c r="AO40" s="252">
        <f>+AO28+AO29+AO30+AO38</f>
        <v>1051</v>
      </c>
      <c r="AP40" s="252"/>
      <c r="AQ40" s="252">
        <f>+AQ28+AQ29+AQ30+AQ38</f>
        <v>460</v>
      </c>
      <c r="AR40" s="252"/>
      <c r="AS40" s="252">
        <f>+AS28+AS29+AS30+AS38</f>
        <v>3031</v>
      </c>
      <c r="AT40" s="252"/>
      <c r="AU40" s="252">
        <f>+AU28+AU29+AU30+AU38</f>
        <v>3016</v>
      </c>
      <c r="AV40" s="252"/>
      <c r="AW40" s="252">
        <f>+AW28+AW29+AW30+AW38</f>
        <v>1237</v>
      </c>
      <c r="AX40" s="252"/>
      <c r="AY40" s="252">
        <f>+AY28+AY29+AY30+AY38</f>
        <v>242</v>
      </c>
      <c r="AZ40" s="252"/>
      <c r="BA40" s="252">
        <f>+BA28+BA29+BA30+BA38</f>
        <v>5737</v>
      </c>
      <c r="BB40" s="252"/>
      <c r="BC40" s="252">
        <f>+BC28+BC29+BC30+BC38</f>
        <v>1817</v>
      </c>
      <c r="BD40" s="252"/>
      <c r="BE40" s="252">
        <f>+BE28+BE29+BE30+BE38</f>
        <v>23174</v>
      </c>
      <c r="BF40" s="252"/>
      <c r="BG40" s="252">
        <f>+BG28+BG29+BG30+BG38</f>
        <v>0</v>
      </c>
      <c r="BH40" s="252"/>
      <c r="BI40" s="252">
        <f>+BI28+BI29+BI30+BI38</f>
        <v>5257</v>
      </c>
      <c r="BJ40" s="252"/>
      <c r="BK40" s="252">
        <f>+BK28+BK29+BK30+BK38</f>
        <v>1280</v>
      </c>
      <c r="BL40" s="252"/>
      <c r="BM40" s="51">
        <f>+BM28+BM29+BM30+BM38</f>
        <v>52975</v>
      </c>
      <c r="BN40" s="84">
        <f>+BN28+BN29+BN30+BN38</f>
        <v>-31959</v>
      </c>
      <c r="BO40" s="48"/>
      <c r="BP40" s="604">
        <f>+BP28+BP29+BP30+BP38</f>
        <v>15988</v>
      </c>
      <c r="BQ40" s="604"/>
      <c r="BR40" s="48"/>
      <c r="BS40" s="52">
        <f>+BS28+BS29+BS30+BS38</f>
        <v>-23984</v>
      </c>
      <c r="BT40" s="48"/>
      <c r="BU40" s="283">
        <f>+BU38+BU30+BU29+BU28</f>
        <v>0</v>
      </c>
      <c r="BV40" s="249"/>
      <c r="BW40" s="249">
        <f>+BW38+BW30+BW29+BW28</f>
        <v>-288</v>
      </c>
      <c r="BX40" s="249"/>
      <c r="BY40" s="249">
        <f>+BY38+BY30+BY29+BY28</f>
        <v>-29</v>
      </c>
      <c r="BZ40" s="249"/>
      <c r="CA40" s="249">
        <f>+CA38+CA30+CA29+CA28</f>
        <v>-27</v>
      </c>
      <c r="CB40" s="249"/>
      <c r="CC40" s="249">
        <f>+CC38+CC30+CC29+CC28</f>
        <v>-284</v>
      </c>
      <c r="CD40" s="249"/>
      <c r="CE40" s="610">
        <f>+CE38+CE30+CE29+CE28</f>
        <v>0</v>
      </c>
      <c r="CF40" s="610"/>
      <c r="CG40" s="248">
        <f>+CG38+CG30+CG29+CG28</f>
        <v>0</v>
      </c>
      <c r="CH40" s="249"/>
      <c r="CI40" s="249">
        <f>+CI28+CI29+CI30+CI38</f>
        <v>-802</v>
      </c>
      <c r="CJ40" s="249"/>
      <c r="CK40" s="249">
        <f>+CK28+CK29+CK30+CK38</f>
        <v>-3184</v>
      </c>
      <c r="CL40" s="249"/>
      <c r="CM40" s="249">
        <f>+CM28+CM29+CM30+CM38</f>
        <v>-5370</v>
      </c>
      <c r="CN40" s="250"/>
      <c r="CO40" s="53">
        <f>+CO28+CO29+CO30+CO38</f>
        <v>-9356</v>
      </c>
      <c r="CP40" s="249">
        <f>+CP28+CP29+CP30+CP38</f>
        <v>-29</v>
      </c>
      <c r="CQ40" s="249"/>
      <c r="CR40" s="249">
        <f>+CR38+CR30+CR29+CR28</f>
        <v>-196</v>
      </c>
      <c r="CS40" s="249"/>
      <c r="CT40" s="244">
        <f>+CT28+CT29+CT30+CT38</f>
        <v>-10209</v>
      </c>
      <c r="CU40" s="245"/>
      <c r="CV40" s="48"/>
      <c r="CW40" s="281">
        <f>+CW38+CW30+CW29+CW28</f>
        <v>-5871</v>
      </c>
      <c r="CX40" s="278"/>
      <c r="CY40" s="278">
        <f>+CY38+CY30+CY29+CY28</f>
        <v>2122</v>
      </c>
      <c r="CZ40" s="278"/>
      <c r="DA40" s="278">
        <f>+DA38+DA30+DA29+DA28</f>
        <v>-198</v>
      </c>
      <c r="DB40" s="278"/>
      <c r="DC40" s="278">
        <f>+DC38+DC30+DC29+DC28</f>
        <v>0</v>
      </c>
      <c r="DD40" s="278"/>
      <c r="DE40" s="279">
        <f>+DE28+DE29+DE30+DE38</f>
        <v>-3947</v>
      </c>
      <c r="DF40" s="280"/>
      <c r="DG40" s="48"/>
      <c r="DH40" s="239">
        <f>+DH38+DH30+DH29+DH28</f>
        <v>-679</v>
      </c>
      <c r="DI40" s="240"/>
      <c r="DJ40" s="240">
        <f>+DJ38+DJ30+DJ29+DJ28</f>
        <v>-1063</v>
      </c>
      <c r="DK40" s="240"/>
      <c r="DL40" s="54">
        <f t="shared" ref="DL40" si="50">SUM(DH40:DK40)</f>
        <v>-1742</v>
      </c>
      <c r="DM40" s="48"/>
      <c r="DN40" s="241">
        <f>+DN38+DN28+DN29+DN30</f>
        <v>-220</v>
      </c>
      <c r="DO40" s="242"/>
      <c r="DP40" s="242"/>
      <c r="DQ40" s="243"/>
      <c r="DR40" s="48"/>
      <c r="DS40" s="52">
        <f>+DS28+DS29+DS30+DS38</f>
        <v>-40102</v>
      </c>
      <c r="DT40" s="48"/>
      <c r="DU40" s="69">
        <v>17</v>
      </c>
      <c r="DV40" s="135" t="s">
        <v>218</v>
      </c>
    </row>
    <row r="41" spans="1:126" s="5" customFormat="1" ht="5.0999999999999996" customHeight="1" thickTop="1" x14ac:dyDescent="0.3">
      <c r="C41" s="26"/>
      <c r="D41" s="26"/>
      <c r="E41" s="37"/>
      <c r="F41" s="37"/>
      <c r="G41" s="37"/>
      <c r="H41" s="37"/>
      <c r="I41" s="37"/>
      <c r="J41" s="37"/>
      <c r="K41" s="37"/>
      <c r="L41" s="37"/>
      <c r="M41" s="48"/>
      <c r="N41" s="48"/>
      <c r="O41" s="37"/>
      <c r="P41" s="37"/>
      <c r="Q41" s="37"/>
      <c r="R41" s="37"/>
      <c r="S41" s="37"/>
      <c r="T41" s="37"/>
      <c r="U41" s="48"/>
      <c r="V41" s="48"/>
      <c r="W41" s="48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48"/>
      <c r="BN41" s="48"/>
      <c r="BO41" s="37"/>
      <c r="BP41" s="37"/>
      <c r="BQ41" s="37"/>
      <c r="BR41" s="37"/>
      <c r="BS41" s="48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48"/>
      <c r="CP41" s="37"/>
      <c r="CQ41" s="37"/>
      <c r="CR41" s="37"/>
      <c r="CS41" s="37"/>
      <c r="CT41" s="48"/>
      <c r="CU41" s="48"/>
      <c r="CV41" s="37"/>
      <c r="CW41" s="37"/>
      <c r="CX41" s="37"/>
      <c r="CY41" s="37"/>
      <c r="CZ41" s="37"/>
      <c r="DA41" s="37"/>
      <c r="DB41" s="37"/>
      <c r="DC41" s="37"/>
      <c r="DD41" s="37"/>
      <c r="DE41" s="48"/>
      <c r="DF41" s="48"/>
      <c r="DG41" s="37"/>
      <c r="DH41" s="37"/>
      <c r="DI41" s="37"/>
      <c r="DJ41" s="37"/>
      <c r="DK41" s="37"/>
      <c r="DL41" s="48"/>
      <c r="DM41" s="37"/>
      <c r="DN41" s="37"/>
      <c r="DO41" s="37"/>
      <c r="DP41" s="37"/>
      <c r="DQ41" s="37"/>
      <c r="DR41" s="37"/>
      <c r="DS41" s="48"/>
      <c r="DT41" s="37"/>
      <c r="DU41" s="26"/>
      <c r="DV41" s="57"/>
    </row>
    <row r="42" spans="1:126" ht="15" customHeight="1" x14ac:dyDescent="0.3">
      <c r="A42" s="112" t="s">
        <v>219</v>
      </c>
      <c r="B42" s="113"/>
      <c r="C42" s="36">
        <v>18</v>
      </c>
      <c r="D42" s="25"/>
      <c r="E42" s="579">
        <v>0</v>
      </c>
      <c r="F42" s="580"/>
      <c r="G42" s="579">
        <v>0</v>
      </c>
      <c r="H42" s="580"/>
      <c r="I42" s="579">
        <v>0</v>
      </c>
      <c r="J42" s="580"/>
      <c r="K42" s="579">
        <v>0</v>
      </c>
      <c r="L42" s="580"/>
      <c r="M42" s="276">
        <f>SUM(E42:L42)</f>
        <v>0</v>
      </c>
      <c r="N42" s="277"/>
      <c r="O42" s="579">
        <v>0</v>
      </c>
      <c r="P42" s="580"/>
      <c r="Q42" s="579">
        <v>0</v>
      </c>
      <c r="R42" s="580"/>
      <c r="S42" s="579">
        <v>0</v>
      </c>
      <c r="T42" s="580"/>
      <c r="U42" s="276">
        <f>SUM(O42:T42)</f>
        <v>0</v>
      </c>
      <c r="V42" s="277"/>
      <c r="W42" s="157">
        <f>+U42+M42</f>
        <v>0</v>
      </c>
      <c r="X42" s="37"/>
      <c r="Y42" s="184">
        <v>0</v>
      </c>
      <c r="Z42" s="184"/>
      <c r="AA42" s="189">
        <v>0</v>
      </c>
      <c r="AB42" s="185"/>
      <c r="AC42" s="189">
        <v>-6741</v>
      </c>
      <c r="AD42" s="184"/>
      <c r="AE42" s="184">
        <v>0</v>
      </c>
      <c r="AF42" s="184"/>
      <c r="AG42" s="184">
        <v>1070</v>
      </c>
      <c r="AH42" s="184"/>
      <c r="AI42" s="184">
        <v>0</v>
      </c>
      <c r="AJ42" s="185"/>
      <c r="AK42" s="189">
        <v>0</v>
      </c>
      <c r="AL42" s="185"/>
      <c r="AM42" s="189">
        <v>-1451</v>
      </c>
      <c r="AN42" s="184"/>
      <c r="AO42" s="184">
        <v>0</v>
      </c>
      <c r="AP42" s="184"/>
      <c r="AQ42" s="184">
        <v>0</v>
      </c>
      <c r="AR42" s="184"/>
      <c r="AS42" s="184">
        <v>0</v>
      </c>
      <c r="AT42" s="184"/>
      <c r="AU42" s="184">
        <v>0</v>
      </c>
      <c r="AV42" s="184"/>
      <c r="AW42" s="184">
        <v>0</v>
      </c>
      <c r="AX42" s="184"/>
      <c r="AY42" s="184">
        <v>0</v>
      </c>
      <c r="AZ42" s="184"/>
      <c r="BA42" s="184">
        <v>0</v>
      </c>
      <c r="BB42" s="184"/>
      <c r="BC42" s="184">
        <v>0</v>
      </c>
      <c r="BD42" s="184"/>
      <c r="BE42" s="184">
        <v>0</v>
      </c>
      <c r="BF42" s="184"/>
      <c r="BG42" s="184">
        <v>0</v>
      </c>
      <c r="BH42" s="184"/>
      <c r="BI42" s="184">
        <v>0</v>
      </c>
      <c r="BJ42" s="184"/>
      <c r="BK42" s="184">
        <v>0</v>
      </c>
      <c r="BL42" s="184"/>
      <c r="BM42" s="74">
        <f t="shared" ref="BM42:BM43" si="51">SUM(AM42:BL42)</f>
        <v>-1451</v>
      </c>
      <c r="BN42" s="85">
        <f t="shared" ref="BN42:BN43" si="52">+BM42+Y42+AA42+AC42+AE42+AG42+AI42+AK42</f>
        <v>-7122</v>
      </c>
      <c r="BO42" s="37"/>
      <c r="BP42" s="272">
        <v>-281</v>
      </c>
      <c r="BQ42" s="611"/>
      <c r="BR42" s="39"/>
      <c r="BS42" s="40">
        <f t="shared" ref="BS42:BS43" si="53">+BP42+BN42+W42</f>
        <v>-7403</v>
      </c>
      <c r="BT42" s="39"/>
      <c r="BU42" s="177">
        <v>0</v>
      </c>
      <c r="BV42" s="334"/>
      <c r="BW42" s="177">
        <v>0</v>
      </c>
      <c r="BX42" s="334"/>
      <c r="BY42" s="177">
        <v>0</v>
      </c>
      <c r="BZ42" s="334"/>
      <c r="CA42" s="177">
        <v>0</v>
      </c>
      <c r="CB42" s="334"/>
      <c r="CC42" s="177">
        <v>0</v>
      </c>
      <c r="CD42" s="334"/>
      <c r="CE42" s="177">
        <v>0</v>
      </c>
      <c r="CF42" s="334"/>
      <c r="CG42" s="374">
        <v>0</v>
      </c>
      <c r="CH42" s="375"/>
      <c r="CI42" s="177">
        <v>0</v>
      </c>
      <c r="CJ42" s="334"/>
      <c r="CK42" s="177">
        <v>0</v>
      </c>
      <c r="CL42" s="334"/>
      <c r="CM42" s="177">
        <v>0</v>
      </c>
      <c r="CN42" s="334"/>
      <c r="CO42" s="162">
        <f>SUM(CK42:CN42)</f>
        <v>0</v>
      </c>
      <c r="CP42" s="593">
        <v>0</v>
      </c>
      <c r="CQ42" s="375"/>
      <c r="CR42" s="594">
        <v>0</v>
      </c>
      <c r="CS42" s="592"/>
      <c r="CT42" s="595">
        <f t="shared" ref="CT42:CT43" si="54">+BU42+BW42+BY42+CA42+CC42+CE42+CO42+CP42+CR42</f>
        <v>0</v>
      </c>
      <c r="CU42" s="596"/>
      <c r="CV42" s="39"/>
      <c r="CW42" s="169">
        <v>0</v>
      </c>
      <c r="CX42" s="169"/>
      <c r="CY42" s="169">
        <v>0</v>
      </c>
      <c r="CZ42" s="169"/>
      <c r="DA42" s="169">
        <v>0</v>
      </c>
      <c r="DB42" s="169"/>
      <c r="DC42" s="169">
        <v>0</v>
      </c>
      <c r="DD42" s="169"/>
      <c r="DE42" s="233">
        <f>SUM(CW42:DD42)</f>
        <v>0</v>
      </c>
      <c r="DF42" s="234"/>
      <c r="DG42" s="39"/>
      <c r="DH42" s="172">
        <v>0</v>
      </c>
      <c r="DI42" s="173"/>
      <c r="DJ42" s="172">
        <v>0</v>
      </c>
      <c r="DK42" s="333"/>
      <c r="DL42" s="41">
        <f>SUM(DH42:DK42)</f>
        <v>0</v>
      </c>
      <c r="DM42" s="37"/>
      <c r="DN42" s="174">
        <v>0</v>
      </c>
      <c r="DO42" s="175"/>
      <c r="DP42" s="175">
        <v>0</v>
      </c>
      <c r="DQ42" s="176"/>
      <c r="DR42" s="39"/>
      <c r="DS42" s="149">
        <f t="shared" ref="DS42:DS43" si="55">+DN42+DL42+DE42+CT42+BS42</f>
        <v>-7403</v>
      </c>
      <c r="DT42" s="39"/>
      <c r="DU42" s="36">
        <v>18</v>
      </c>
      <c r="DV42" s="115" t="s">
        <v>220</v>
      </c>
    </row>
    <row r="43" spans="1:126" ht="15" customHeight="1" x14ac:dyDescent="0.3">
      <c r="A43" s="121" t="s">
        <v>221</v>
      </c>
      <c r="B43" s="122"/>
      <c r="C43" s="45">
        <v>19</v>
      </c>
      <c r="D43" s="25"/>
      <c r="E43" s="579">
        <v>0</v>
      </c>
      <c r="F43" s="580"/>
      <c r="G43" s="579">
        <v>0</v>
      </c>
      <c r="H43" s="580"/>
      <c r="I43" s="579">
        <v>0</v>
      </c>
      <c r="J43" s="580"/>
      <c r="K43" s="579">
        <v>0</v>
      </c>
      <c r="L43" s="580"/>
      <c r="M43" s="274">
        <f>SUM(E43:L43)</f>
        <v>0</v>
      </c>
      <c r="N43" s="275"/>
      <c r="O43" s="579">
        <v>0</v>
      </c>
      <c r="P43" s="580"/>
      <c r="Q43" s="579">
        <v>0</v>
      </c>
      <c r="R43" s="580"/>
      <c r="S43" s="579">
        <v>0</v>
      </c>
      <c r="T43" s="580"/>
      <c r="U43" s="274">
        <f>SUM(O43:T43)</f>
        <v>0</v>
      </c>
      <c r="V43" s="275"/>
      <c r="W43" s="158">
        <f>+U43+M43</f>
        <v>0</v>
      </c>
      <c r="X43" s="37"/>
      <c r="Y43" s="184">
        <v>-195</v>
      </c>
      <c r="Z43" s="184"/>
      <c r="AA43" s="189">
        <v>0</v>
      </c>
      <c r="AB43" s="185"/>
      <c r="AC43" s="189">
        <v>0</v>
      </c>
      <c r="AD43" s="184"/>
      <c r="AE43" s="184">
        <v>0</v>
      </c>
      <c r="AF43" s="184"/>
      <c r="AG43" s="184">
        <v>0</v>
      </c>
      <c r="AH43" s="184"/>
      <c r="AI43" s="184">
        <v>0</v>
      </c>
      <c r="AJ43" s="185"/>
      <c r="AK43" s="189">
        <v>0</v>
      </c>
      <c r="AL43" s="185"/>
      <c r="AM43" s="189">
        <v>0</v>
      </c>
      <c r="AN43" s="184"/>
      <c r="AO43" s="184">
        <v>0</v>
      </c>
      <c r="AP43" s="184"/>
      <c r="AQ43" s="184">
        <v>0</v>
      </c>
      <c r="AR43" s="184"/>
      <c r="AS43" s="184">
        <v>0</v>
      </c>
      <c r="AT43" s="184"/>
      <c r="AU43" s="184">
        <v>0</v>
      </c>
      <c r="AV43" s="184"/>
      <c r="AW43" s="184">
        <v>0</v>
      </c>
      <c r="AX43" s="184"/>
      <c r="AY43" s="184">
        <v>0</v>
      </c>
      <c r="AZ43" s="184"/>
      <c r="BA43" s="184">
        <v>0</v>
      </c>
      <c r="BB43" s="184"/>
      <c r="BC43" s="184">
        <v>0</v>
      </c>
      <c r="BD43" s="184"/>
      <c r="BE43" s="184">
        <v>0</v>
      </c>
      <c r="BF43" s="184"/>
      <c r="BG43" s="184">
        <v>0</v>
      </c>
      <c r="BH43" s="184"/>
      <c r="BI43" s="184">
        <v>0</v>
      </c>
      <c r="BJ43" s="184"/>
      <c r="BK43" s="184">
        <v>0</v>
      </c>
      <c r="BL43" s="184"/>
      <c r="BM43" s="146">
        <f t="shared" si="51"/>
        <v>0</v>
      </c>
      <c r="BN43" s="147">
        <f t="shared" si="52"/>
        <v>-195</v>
      </c>
      <c r="BO43" s="37"/>
      <c r="BP43" s="272">
        <v>-1041</v>
      </c>
      <c r="BQ43" s="611"/>
      <c r="BR43" s="39"/>
      <c r="BS43" s="40">
        <f t="shared" si="53"/>
        <v>-1236</v>
      </c>
      <c r="BT43" s="39"/>
      <c r="BU43" s="177">
        <v>0</v>
      </c>
      <c r="BV43" s="334"/>
      <c r="BW43" s="177">
        <v>0</v>
      </c>
      <c r="BX43" s="334"/>
      <c r="BY43" s="177">
        <v>0</v>
      </c>
      <c r="BZ43" s="334"/>
      <c r="CA43" s="177">
        <v>0</v>
      </c>
      <c r="CB43" s="334"/>
      <c r="CC43" s="177">
        <v>0</v>
      </c>
      <c r="CD43" s="334"/>
      <c r="CE43" s="177">
        <v>0</v>
      </c>
      <c r="CF43" s="334"/>
      <c r="CG43" s="374">
        <v>0</v>
      </c>
      <c r="CH43" s="375"/>
      <c r="CI43" s="177">
        <v>0</v>
      </c>
      <c r="CJ43" s="334"/>
      <c r="CK43" s="177">
        <v>0</v>
      </c>
      <c r="CL43" s="334"/>
      <c r="CM43" s="177">
        <v>0</v>
      </c>
      <c r="CN43" s="334"/>
      <c r="CO43" s="163">
        <f>SUM(CK43:CN43)</f>
        <v>0</v>
      </c>
      <c r="CP43" s="593">
        <v>0</v>
      </c>
      <c r="CQ43" s="375"/>
      <c r="CR43" s="594">
        <v>0</v>
      </c>
      <c r="CS43" s="592"/>
      <c r="CT43" s="600">
        <f t="shared" si="54"/>
        <v>0</v>
      </c>
      <c r="CU43" s="601"/>
      <c r="CV43" s="39"/>
      <c r="CW43" s="169">
        <v>0</v>
      </c>
      <c r="CX43" s="169"/>
      <c r="CY43" s="169">
        <v>0</v>
      </c>
      <c r="CZ43" s="169"/>
      <c r="DA43" s="169">
        <v>0</v>
      </c>
      <c r="DB43" s="169"/>
      <c r="DC43" s="169">
        <v>0</v>
      </c>
      <c r="DD43" s="169"/>
      <c r="DE43" s="170">
        <f>SUM(CW43:DD43)</f>
        <v>0</v>
      </c>
      <c r="DF43" s="171"/>
      <c r="DG43" s="39"/>
      <c r="DH43" s="172">
        <v>0</v>
      </c>
      <c r="DI43" s="173"/>
      <c r="DJ43" s="172">
        <v>0</v>
      </c>
      <c r="DK43" s="333"/>
      <c r="DL43" s="47">
        <f>SUM(DH43:DK43)</f>
        <v>0</v>
      </c>
      <c r="DM43" s="37"/>
      <c r="DN43" s="174">
        <v>0</v>
      </c>
      <c r="DO43" s="175"/>
      <c r="DP43" s="175">
        <v>0</v>
      </c>
      <c r="DQ43" s="176"/>
      <c r="DR43" s="39"/>
      <c r="DS43" s="131">
        <f t="shared" si="55"/>
        <v>-1236</v>
      </c>
      <c r="DT43" s="39"/>
      <c r="DU43" s="45">
        <v>19</v>
      </c>
      <c r="DV43" s="123" t="s">
        <v>222</v>
      </c>
    </row>
    <row r="44" spans="1:126" ht="5.0999999999999996" customHeight="1" x14ac:dyDescent="0.3">
      <c r="C44" s="25"/>
      <c r="D44" s="25"/>
      <c r="E44" s="39"/>
      <c r="F44" s="39"/>
      <c r="G44" s="39"/>
      <c r="H44" s="39"/>
      <c r="I44" s="39"/>
      <c r="J44" s="39"/>
      <c r="K44" s="39"/>
      <c r="L44" s="39"/>
      <c r="M44" s="48"/>
      <c r="N44" s="48"/>
      <c r="O44" s="39"/>
      <c r="P44" s="39"/>
      <c r="Q44" s="39"/>
      <c r="R44" s="39"/>
      <c r="S44" s="39"/>
      <c r="T44" s="39"/>
      <c r="U44" s="48"/>
      <c r="V44" s="48"/>
      <c r="W44" s="48"/>
      <c r="X44" s="37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48"/>
      <c r="BN44" s="48"/>
      <c r="BO44" s="37"/>
      <c r="BP44" s="39"/>
      <c r="BQ44" s="39"/>
      <c r="BR44" s="39"/>
      <c r="BS44" s="4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48"/>
      <c r="CP44" s="39"/>
      <c r="CQ44" s="39"/>
      <c r="CR44" s="39"/>
      <c r="CS44" s="39"/>
      <c r="CT44" s="48"/>
      <c r="CU44" s="48"/>
      <c r="CV44" s="39"/>
      <c r="CW44" s="39"/>
      <c r="CX44" s="39"/>
      <c r="CY44" s="39"/>
      <c r="CZ44" s="39"/>
      <c r="DA44" s="39"/>
      <c r="DB44" s="39"/>
      <c r="DC44" s="39"/>
      <c r="DD44" s="39"/>
      <c r="DE44" s="48"/>
      <c r="DF44" s="48"/>
      <c r="DG44" s="39"/>
      <c r="DH44" s="39"/>
      <c r="DI44" s="39"/>
      <c r="DJ44" s="39"/>
      <c r="DK44" s="39"/>
      <c r="DL44" s="48"/>
      <c r="DM44" s="37"/>
      <c r="DN44" s="39"/>
      <c r="DO44" s="39"/>
      <c r="DP44" s="39"/>
      <c r="DQ44" s="39"/>
      <c r="DR44" s="39"/>
      <c r="DS44" s="48"/>
      <c r="DT44" s="39"/>
      <c r="DU44" s="25"/>
      <c r="DV44" s="96"/>
    </row>
    <row r="45" spans="1:126" s="5" customFormat="1" ht="15" customHeight="1" thickBot="1" x14ac:dyDescent="0.35">
      <c r="A45" s="124" t="s">
        <v>223</v>
      </c>
      <c r="B45" s="125"/>
      <c r="C45" s="69">
        <v>20</v>
      </c>
      <c r="D45" s="70"/>
      <c r="E45" s="260">
        <f>+E47+E49</f>
        <v>59</v>
      </c>
      <c r="F45" s="257"/>
      <c r="G45" s="257">
        <f>+G47+G49</f>
        <v>1518</v>
      </c>
      <c r="H45" s="257"/>
      <c r="I45" s="257">
        <f>+I47+I49</f>
        <v>43</v>
      </c>
      <c r="J45" s="257"/>
      <c r="K45" s="257">
        <f>+K47+K49</f>
        <v>3459</v>
      </c>
      <c r="L45" s="257"/>
      <c r="M45" s="258">
        <f>+M47+M49</f>
        <v>5079</v>
      </c>
      <c r="N45" s="259"/>
      <c r="O45" s="257">
        <f>+O47+O49</f>
        <v>0</v>
      </c>
      <c r="P45" s="257"/>
      <c r="Q45" s="257">
        <f>+Q47+Q49</f>
        <v>0</v>
      </c>
      <c r="R45" s="257"/>
      <c r="S45" s="257">
        <f>+S47+S49</f>
        <v>234</v>
      </c>
      <c r="T45" s="257"/>
      <c r="U45" s="258">
        <f>+U47+U49</f>
        <v>234</v>
      </c>
      <c r="V45" s="259"/>
      <c r="W45" s="50">
        <f>+W47+W49</f>
        <v>5313</v>
      </c>
      <c r="X45" s="48"/>
      <c r="Y45" s="252">
        <f>+Y47+Y49</f>
        <v>0</v>
      </c>
      <c r="Z45" s="252"/>
      <c r="AA45" s="256">
        <f>+AA47+AA49</f>
        <v>5681</v>
      </c>
      <c r="AB45" s="255"/>
      <c r="AC45" s="256">
        <f>+AC47+AC49</f>
        <v>0</v>
      </c>
      <c r="AD45" s="252"/>
      <c r="AE45" s="252">
        <f>+AE47+AE49</f>
        <v>0</v>
      </c>
      <c r="AF45" s="252"/>
      <c r="AG45" s="252">
        <f>+AG47+AG49</f>
        <v>7839</v>
      </c>
      <c r="AH45" s="252"/>
      <c r="AI45" s="252">
        <f>+AI47+AI49</f>
        <v>1790</v>
      </c>
      <c r="AJ45" s="255"/>
      <c r="AK45" s="256">
        <f>+AK47+AK49</f>
        <v>788</v>
      </c>
      <c r="AL45" s="255"/>
      <c r="AM45" s="252">
        <f>+AM47+AM49</f>
        <v>5706</v>
      </c>
      <c r="AN45" s="252"/>
      <c r="AO45" s="252">
        <f>+AO47+AO49</f>
        <v>53</v>
      </c>
      <c r="AP45" s="252"/>
      <c r="AQ45" s="252">
        <f>+AQ47+AQ49</f>
        <v>365</v>
      </c>
      <c r="AR45" s="252"/>
      <c r="AS45" s="252">
        <f>+AS47+AS49</f>
        <v>3035</v>
      </c>
      <c r="AT45" s="252"/>
      <c r="AU45" s="252">
        <f>+AU47+AU49</f>
        <v>2956</v>
      </c>
      <c r="AV45" s="252"/>
      <c r="AW45" s="252">
        <f>+AW47+AW49</f>
        <v>1306</v>
      </c>
      <c r="AX45" s="252"/>
      <c r="AY45" s="252">
        <f>+AY47+AY49</f>
        <v>242</v>
      </c>
      <c r="AZ45" s="252"/>
      <c r="BA45" s="252">
        <f>+BA47+BA49</f>
        <v>5287</v>
      </c>
      <c r="BB45" s="252"/>
      <c r="BC45" s="252">
        <f>+BC47+BC49</f>
        <v>9</v>
      </c>
      <c r="BD45" s="252"/>
      <c r="BE45" s="252">
        <f>+BE47+BE49</f>
        <v>19503</v>
      </c>
      <c r="BF45" s="252"/>
      <c r="BG45" s="270">
        <f>+BG47+BG49</f>
        <v>3</v>
      </c>
      <c r="BH45" s="270"/>
      <c r="BI45" s="252">
        <f>+BI47+BI49</f>
        <v>2070</v>
      </c>
      <c r="BJ45" s="252"/>
      <c r="BK45" s="252">
        <f>+BK47+BK49</f>
        <v>1042</v>
      </c>
      <c r="BL45" s="252"/>
      <c r="BM45" s="51">
        <f>+BM47+BM49</f>
        <v>41577</v>
      </c>
      <c r="BN45" s="84">
        <f>+BN47+BN49</f>
        <v>57675</v>
      </c>
      <c r="BO45" s="48"/>
      <c r="BP45" s="604">
        <f>+BP47+BP49</f>
        <v>16233</v>
      </c>
      <c r="BQ45" s="604"/>
      <c r="BR45" s="48"/>
      <c r="BS45" s="52">
        <f>+BS47+BS49</f>
        <v>79221</v>
      </c>
      <c r="BT45" s="48"/>
      <c r="BU45" s="605">
        <f>+BU47+BU49</f>
        <v>6.72</v>
      </c>
      <c r="BV45" s="605"/>
      <c r="BW45" s="249">
        <f>+BW47+BW49</f>
        <v>0</v>
      </c>
      <c r="BX45" s="249"/>
      <c r="BY45" s="249">
        <f>+BY47+BY49</f>
        <v>0</v>
      </c>
      <c r="BZ45" s="249"/>
      <c r="CA45" s="249">
        <f>+CA47+CA49</f>
        <v>0</v>
      </c>
      <c r="CB45" s="249"/>
      <c r="CC45" s="249">
        <f>+CC47+CC49</f>
        <v>0</v>
      </c>
      <c r="CD45" s="249"/>
      <c r="CE45" s="251">
        <f>+CE47+CE49</f>
        <v>0</v>
      </c>
      <c r="CF45" s="251"/>
      <c r="CG45" s="248">
        <f>+CG47+CG49</f>
        <v>162</v>
      </c>
      <c r="CH45" s="249"/>
      <c r="CI45" s="249">
        <f>+CI47+CI49</f>
        <v>193</v>
      </c>
      <c r="CJ45" s="249"/>
      <c r="CK45" s="249">
        <f>+CK47+CK49</f>
        <v>3248</v>
      </c>
      <c r="CL45" s="249"/>
      <c r="CM45" s="249">
        <f>+CM47+CM49</f>
        <v>2904</v>
      </c>
      <c r="CN45" s="250"/>
      <c r="CO45" s="53">
        <f>SUM(CG45:CN45)</f>
        <v>6507</v>
      </c>
      <c r="CP45" s="249">
        <f>+CP47+CP49</f>
        <v>75</v>
      </c>
      <c r="CQ45" s="249"/>
      <c r="CR45" s="249">
        <f>+CR47+CR49</f>
        <v>593</v>
      </c>
      <c r="CS45" s="249"/>
      <c r="CT45" s="244">
        <f>+CT49+CT47</f>
        <v>7181.72</v>
      </c>
      <c r="CU45" s="245"/>
      <c r="CV45" s="48"/>
      <c r="CW45" s="246">
        <f>+CW47+CW49</f>
        <v>2142</v>
      </c>
      <c r="CX45" s="246"/>
      <c r="CY45" s="246">
        <f>+CY47+CY49</f>
        <v>2162</v>
      </c>
      <c r="CZ45" s="246"/>
      <c r="DA45" s="246">
        <f>+DA47+DA49</f>
        <v>70</v>
      </c>
      <c r="DB45" s="246"/>
      <c r="DC45" s="246">
        <f>+DC47+DC49</f>
        <v>1077</v>
      </c>
      <c r="DD45" s="246"/>
      <c r="DE45" s="247">
        <f>SUM(CW45:DD45)</f>
        <v>5451</v>
      </c>
      <c r="DF45" s="246"/>
      <c r="DG45" s="48"/>
      <c r="DH45" s="239">
        <f>+DH47+DH49</f>
        <v>0</v>
      </c>
      <c r="DI45" s="240"/>
      <c r="DJ45" s="240">
        <f>+DJ47+DJ49</f>
        <v>0</v>
      </c>
      <c r="DK45" s="240"/>
      <c r="DL45" s="54">
        <f t="shared" ref="DL45" si="56">SUM(DH45:DK45)</f>
        <v>0</v>
      </c>
      <c r="DM45" s="48"/>
      <c r="DN45" s="241">
        <f>+DN47+DN49</f>
        <v>0</v>
      </c>
      <c r="DO45" s="242"/>
      <c r="DP45" s="242"/>
      <c r="DQ45" s="243"/>
      <c r="DR45" s="48"/>
      <c r="DS45" s="126">
        <f>+DS47+DS49</f>
        <v>91853.72</v>
      </c>
      <c r="DT45" s="55"/>
      <c r="DU45" s="69">
        <v>20</v>
      </c>
      <c r="DV45" s="127" t="s">
        <v>224</v>
      </c>
    </row>
    <row r="46" spans="1:126" s="5" customFormat="1" ht="5.0999999999999996" customHeight="1" thickTop="1" x14ac:dyDescent="0.3">
      <c r="A46" s="28"/>
      <c r="B46" s="28"/>
      <c r="C46" s="26"/>
      <c r="D46" s="26"/>
      <c r="E46" s="37"/>
      <c r="F46" s="37"/>
      <c r="G46" s="37"/>
      <c r="H46" s="37"/>
      <c r="I46" s="37"/>
      <c r="J46" s="37"/>
      <c r="K46" s="37"/>
      <c r="L46" s="37"/>
      <c r="M46" s="48"/>
      <c r="N46" s="48"/>
      <c r="O46" s="37"/>
      <c r="P46" s="37"/>
      <c r="Q46" s="37"/>
      <c r="R46" s="37"/>
      <c r="S46" s="37"/>
      <c r="T46" s="37"/>
      <c r="U46" s="48"/>
      <c r="V46" s="48"/>
      <c r="W46" s="48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48"/>
      <c r="BN46" s="48"/>
      <c r="BO46" s="37"/>
      <c r="BP46" s="37"/>
      <c r="BQ46" s="37"/>
      <c r="BR46" s="37"/>
      <c r="BS46" s="48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48"/>
      <c r="CP46" s="37"/>
      <c r="CQ46" s="37"/>
      <c r="CR46" s="37"/>
      <c r="CS46" s="37"/>
      <c r="CT46" s="48"/>
      <c r="CU46" s="48"/>
      <c r="CV46" s="37"/>
      <c r="CW46" s="37"/>
      <c r="CX46" s="37"/>
      <c r="CY46" s="37"/>
      <c r="CZ46" s="37"/>
      <c r="DA46" s="37"/>
      <c r="DB46" s="37"/>
      <c r="DC46" s="37"/>
      <c r="DD46" s="37"/>
      <c r="DE46" s="48"/>
      <c r="DF46" s="48"/>
      <c r="DG46" s="37"/>
      <c r="DH46" s="37"/>
      <c r="DI46" s="37"/>
      <c r="DJ46" s="37"/>
      <c r="DK46" s="37"/>
      <c r="DL46" s="48"/>
      <c r="DM46" s="37"/>
      <c r="DN46" s="37"/>
      <c r="DO46" s="37"/>
      <c r="DP46" s="37"/>
      <c r="DQ46" s="37"/>
      <c r="DR46" s="37"/>
      <c r="DS46" s="48"/>
      <c r="DT46" s="56"/>
      <c r="DU46" s="26"/>
      <c r="DV46" s="105"/>
    </row>
    <row r="47" spans="1:126" s="5" customFormat="1" ht="15" customHeight="1" x14ac:dyDescent="0.3">
      <c r="A47" s="136" t="s">
        <v>225</v>
      </c>
      <c r="B47" s="3"/>
      <c r="C47" s="58">
        <v>21</v>
      </c>
      <c r="D47" s="25"/>
      <c r="E47" s="579">
        <v>0</v>
      </c>
      <c r="F47" s="580"/>
      <c r="G47" s="579">
        <v>0</v>
      </c>
      <c r="H47" s="580"/>
      <c r="I47" s="579">
        <v>0</v>
      </c>
      <c r="J47" s="580"/>
      <c r="K47" s="579">
        <v>0</v>
      </c>
      <c r="L47" s="580"/>
      <c r="M47" s="268">
        <f>SUM(E47:L47)</f>
        <v>0</v>
      </c>
      <c r="N47" s="269"/>
      <c r="O47" s="579">
        <v>0</v>
      </c>
      <c r="P47" s="580"/>
      <c r="Q47" s="579">
        <v>0</v>
      </c>
      <c r="R47" s="580"/>
      <c r="S47" s="579">
        <v>0</v>
      </c>
      <c r="T47" s="580"/>
      <c r="U47" s="268">
        <f>SUM(O47:T47)</f>
        <v>0</v>
      </c>
      <c r="V47" s="269"/>
      <c r="W47" s="159">
        <f>+U47+M47</f>
        <v>0</v>
      </c>
      <c r="X47" s="37"/>
      <c r="Y47" s="184">
        <v>0</v>
      </c>
      <c r="Z47" s="184"/>
      <c r="AA47" s="189">
        <v>5681</v>
      </c>
      <c r="AB47" s="185"/>
      <c r="AC47" s="189">
        <v>0</v>
      </c>
      <c r="AD47" s="184"/>
      <c r="AE47" s="184">
        <v>0</v>
      </c>
      <c r="AF47" s="184"/>
      <c r="AG47" s="184">
        <v>1803</v>
      </c>
      <c r="AH47" s="184"/>
      <c r="AI47" s="184">
        <v>1790</v>
      </c>
      <c r="AJ47" s="185"/>
      <c r="AK47" s="189">
        <v>788</v>
      </c>
      <c r="AL47" s="185"/>
      <c r="AM47" s="189">
        <v>821</v>
      </c>
      <c r="AN47" s="184"/>
      <c r="AO47" s="184">
        <v>0</v>
      </c>
      <c r="AP47" s="184"/>
      <c r="AQ47" s="184">
        <v>0</v>
      </c>
      <c r="AR47" s="184"/>
      <c r="AS47" s="184">
        <v>0</v>
      </c>
      <c r="AT47" s="184"/>
      <c r="AU47" s="184">
        <v>0</v>
      </c>
      <c r="AV47" s="184"/>
      <c r="AW47" s="184">
        <v>0</v>
      </c>
      <c r="AX47" s="184"/>
      <c r="AY47" s="184">
        <v>0</v>
      </c>
      <c r="AZ47" s="184"/>
      <c r="BA47" s="184">
        <v>0</v>
      </c>
      <c r="BB47" s="184"/>
      <c r="BC47" s="184">
        <v>0</v>
      </c>
      <c r="BD47" s="184"/>
      <c r="BE47" s="184">
        <v>0</v>
      </c>
      <c r="BF47" s="184"/>
      <c r="BG47" s="184">
        <v>0</v>
      </c>
      <c r="BH47" s="184"/>
      <c r="BI47" s="184">
        <v>0</v>
      </c>
      <c r="BJ47" s="184"/>
      <c r="BK47" s="184">
        <v>1042</v>
      </c>
      <c r="BL47" s="185"/>
      <c r="BM47" s="146">
        <f t="shared" ref="BM47" si="57">SUM(AM47:BL47)</f>
        <v>1863</v>
      </c>
      <c r="BN47" s="147">
        <f>+BM47+Y47+AA47+AC47+AE47+AG47+AI47+AK47</f>
        <v>11925</v>
      </c>
      <c r="BO47" s="37"/>
      <c r="BP47" s="272">
        <v>0</v>
      </c>
      <c r="BQ47" s="611"/>
      <c r="BR47" s="39"/>
      <c r="BS47" s="40">
        <f t="shared" ref="BS47" si="58">+BP47+BN47+W47</f>
        <v>11925</v>
      </c>
      <c r="BT47" s="39"/>
      <c r="BU47" s="177">
        <v>0</v>
      </c>
      <c r="BV47" s="334"/>
      <c r="BW47" s="177">
        <v>0</v>
      </c>
      <c r="BX47" s="334"/>
      <c r="BY47" s="177">
        <v>0</v>
      </c>
      <c r="BZ47" s="334"/>
      <c r="CA47" s="177">
        <v>0</v>
      </c>
      <c r="CB47" s="334"/>
      <c r="CC47" s="177">
        <v>0</v>
      </c>
      <c r="CD47" s="334"/>
      <c r="CE47" s="177">
        <v>0</v>
      </c>
      <c r="CF47" s="334"/>
      <c r="CG47" s="374">
        <v>0</v>
      </c>
      <c r="CH47" s="375"/>
      <c r="CI47" s="177">
        <v>0</v>
      </c>
      <c r="CJ47" s="334"/>
      <c r="CK47" s="594">
        <v>0</v>
      </c>
      <c r="CL47" s="375"/>
      <c r="CM47" s="594">
        <v>0</v>
      </c>
      <c r="CN47" s="592"/>
      <c r="CO47" s="164">
        <f>SUM(CK47:CN47)</f>
        <v>0</v>
      </c>
      <c r="CP47" s="593">
        <v>0</v>
      </c>
      <c r="CQ47" s="375"/>
      <c r="CR47" s="594">
        <v>0</v>
      </c>
      <c r="CS47" s="592"/>
      <c r="CT47" s="612">
        <f>+BU47+BW47+BY47+CA47+CC47+CE47+CO47+CP47+CR47</f>
        <v>0</v>
      </c>
      <c r="CU47" s="613"/>
      <c r="CV47" s="39"/>
      <c r="CW47" s="169">
        <v>0</v>
      </c>
      <c r="CX47" s="169"/>
      <c r="CY47" s="169">
        <v>0</v>
      </c>
      <c r="CZ47" s="169"/>
      <c r="DA47" s="169">
        <v>0</v>
      </c>
      <c r="DB47" s="169"/>
      <c r="DC47" s="169">
        <v>0</v>
      </c>
      <c r="DD47" s="169"/>
      <c r="DE47" s="261">
        <f>SUM(CW47:DD47)</f>
        <v>0</v>
      </c>
      <c r="DF47" s="262"/>
      <c r="DG47" s="39"/>
      <c r="DH47" s="172">
        <v>0</v>
      </c>
      <c r="DI47" s="173"/>
      <c r="DJ47" s="172">
        <v>0</v>
      </c>
      <c r="DK47" s="333"/>
      <c r="DL47" s="92">
        <f>SUM(DH47:DK47)</f>
        <v>0</v>
      </c>
      <c r="DM47" s="37"/>
      <c r="DN47" s="174">
        <v>0</v>
      </c>
      <c r="DO47" s="175"/>
      <c r="DP47" s="175">
        <v>0</v>
      </c>
      <c r="DQ47" s="176"/>
      <c r="DR47" s="39"/>
      <c r="DS47" s="148">
        <f t="shared" ref="DS47" si="59">+DN47+DL47+DE47+CT47+BS47</f>
        <v>11925</v>
      </c>
      <c r="DT47" s="42"/>
      <c r="DU47" s="58">
        <v>21</v>
      </c>
      <c r="DV47" s="137" t="s">
        <v>226</v>
      </c>
    </row>
    <row r="48" spans="1:126" s="5" customFormat="1" ht="5.0999999999999996" customHeight="1" x14ac:dyDescent="0.3">
      <c r="A48" s="1"/>
      <c r="C48" s="25"/>
      <c r="D48" s="25"/>
      <c r="E48" s="39"/>
      <c r="F48" s="39"/>
      <c r="G48" s="39"/>
      <c r="H48" s="39"/>
      <c r="I48" s="39"/>
      <c r="J48" s="39"/>
      <c r="K48" s="39"/>
      <c r="L48" s="39"/>
      <c r="M48" s="48"/>
      <c r="N48" s="48"/>
      <c r="O48" s="39"/>
      <c r="P48" s="39"/>
      <c r="Q48" s="39"/>
      <c r="R48" s="39"/>
      <c r="S48" s="39"/>
      <c r="T48" s="39"/>
      <c r="U48" s="48"/>
      <c r="V48" s="48"/>
      <c r="W48" s="48"/>
      <c r="X48" s="37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48"/>
      <c r="BN48" s="48"/>
      <c r="BO48" s="37"/>
      <c r="BP48" s="39"/>
      <c r="BQ48" s="39"/>
      <c r="BR48" s="39"/>
      <c r="BS48" s="4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48"/>
      <c r="CP48" s="39"/>
      <c r="CQ48" s="39"/>
      <c r="CR48" s="39"/>
      <c r="CS48" s="39"/>
      <c r="CT48" s="48"/>
      <c r="CU48" s="48"/>
      <c r="CV48" s="39"/>
      <c r="CW48" s="39"/>
      <c r="CX48" s="39"/>
      <c r="CY48" s="39"/>
      <c r="CZ48" s="39"/>
      <c r="DA48" s="39"/>
      <c r="DB48" s="39"/>
      <c r="DC48" s="39"/>
      <c r="DD48" s="39"/>
      <c r="DE48" s="48"/>
      <c r="DF48" s="48"/>
      <c r="DG48" s="39"/>
      <c r="DH48" s="39"/>
      <c r="DI48" s="39"/>
      <c r="DJ48" s="39"/>
      <c r="DK48" s="39"/>
      <c r="DL48" s="48"/>
      <c r="DM48" s="37"/>
      <c r="DN48" s="39"/>
      <c r="DO48" s="39"/>
      <c r="DP48" s="39"/>
      <c r="DQ48" s="39"/>
      <c r="DR48" s="39"/>
      <c r="DS48" s="48"/>
      <c r="DT48" s="42"/>
      <c r="DU48" s="25"/>
      <c r="DV48" s="57"/>
    </row>
    <row r="49" spans="1:126" s="5" customFormat="1" ht="15" customHeight="1" thickBot="1" x14ac:dyDescent="0.35">
      <c r="A49" s="133" t="s">
        <v>227</v>
      </c>
      <c r="B49" s="134"/>
      <c r="C49" s="69">
        <v>22</v>
      </c>
      <c r="D49" s="70"/>
      <c r="E49" s="260">
        <f>+E51+E52+E53+E54+E55+E56+E57</f>
        <v>59</v>
      </c>
      <c r="F49" s="257"/>
      <c r="G49" s="257">
        <f>+G51+G52+G53+G54+G55+G56+G57</f>
        <v>1518</v>
      </c>
      <c r="H49" s="257"/>
      <c r="I49" s="257">
        <f>+I51+I52+I53+I54+I55+I56+I57</f>
        <v>43</v>
      </c>
      <c r="J49" s="257"/>
      <c r="K49" s="257">
        <f>+K51+K52+K53+K54+K55+K56+K57</f>
        <v>3459</v>
      </c>
      <c r="L49" s="257"/>
      <c r="M49" s="258">
        <f>+M51+M52+M53+M54+M55+M56+M57</f>
        <v>5079</v>
      </c>
      <c r="N49" s="259"/>
      <c r="O49" s="257">
        <f>+O51+O52+O53+O54+O55+O56+O57</f>
        <v>0</v>
      </c>
      <c r="P49" s="257"/>
      <c r="Q49" s="257">
        <f>+Q51+Q52+Q53+Q54+Q55+Q56+Q57</f>
        <v>0</v>
      </c>
      <c r="R49" s="257"/>
      <c r="S49" s="257">
        <f>+S51+S52+S53+S54+S55+S56+S57</f>
        <v>234</v>
      </c>
      <c r="T49" s="257"/>
      <c r="U49" s="258">
        <f>+U51+U52+U53+U54+U55+U56+U57</f>
        <v>234</v>
      </c>
      <c r="V49" s="259"/>
      <c r="W49" s="50">
        <f>+W51+W52+W53+W54+W55+W56+W57</f>
        <v>5313</v>
      </c>
      <c r="X49" s="48"/>
      <c r="Y49" s="252">
        <f>+Y51+Y52+Y53+Y54+Y55+Y56+Y57</f>
        <v>0</v>
      </c>
      <c r="Z49" s="252"/>
      <c r="AA49" s="256">
        <f>+AA51+AA52+AA53+AA54+AA55+AA56+AA57</f>
        <v>0</v>
      </c>
      <c r="AB49" s="255"/>
      <c r="AC49" s="256">
        <f>+AC51+AC52+AC53+AC54+AC55+AC56+AC57</f>
        <v>0</v>
      </c>
      <c r="AD49" s="252"/>
      <c r="AE49" s="252">
        <f>+AE51+AE52+AE53+AE54+AE55+AE56+AE57</f>
        <v>0</v>
      </c>
      <c r="AF49" s="252"/>
      <c r="AG49" s="252">
        <f>+AG51+AG52+AG53+AG54+AG55+AG56+AG57</f>
        <v>6036</v>
      </c>
      <c r="AH49" s="252"/>
      <c r="AI49" s="252">
        <f>+AI51+AI52+AI53+AI54+AI55+AI56+AI57</f>
        <v>0</v>
      </c>
      <c r="AJ49" s="255"/>
      <c r="AK49" s="256">
        <f>+AK51+AK52+AK53+AK54+AK55+AK56+AK57</f>
        <v>0</v>
      </c>
      <c r="AL49" s="255"/>
      <c r="AM49" s="252">
        <f>+AM51+AM52+AM53+AM54+AM55+AM56+AM57</f>
        <v>4885</v>
      </c>
      <c r="AN49" s="252"/>
      <c r="AO49" s="252">
        <f>+AO51+AO52+AO53+AO54+AO55+AO56+AO57</f>
        <v>53</v>
      </c>
      <c r="AP49" s="252"/>
      <c r="AQ49" s="252">
        <f>+AQ51+AQ52+AQ53+AQ54+AQ55+AQ56+AQ57</f>
        <v>365</v>
      </c>
      <c r="AR49" s="252"/>
      <c r="AS49" s="252">
        <f>+AS51+AS52+AS53+AS54+AS55+AS56+AS57</f>
        <v>3035</v>
      </c>
      <c r="AT49" s="252"/>
      <c r="AU49" s="252">
        <f>+AU51+AU52+AU53+AU54+AU55+AU56+AU57</f>
        <v>2956</v>
      </c>
      <c r="AV49" s="252"/>
      <c r="AW49" s="252">
        <f>+AW51+AW52+AW53+AW54+AW55+AW56+AW57</f>
        <v>1306</v>
      </c>
      <c r="AX49" s="252"/>
      <c r="AY49" s="252">
        <f>+AY51+AY52+AY53+AY54+AY55+AY56+AY57</f>
        <v>242</v>
      </c>
      <c r="AZ49" s="252"/>
      <c r="BA49" s="252">
        <f>+BA51+BA52+BA53+BA54+BA55+BA56+BA57</f>
        <v>5287</v>
      </c>
      <c r="BB49" s="252"/>
      <c r="BC49" s="252">
        <f>+BC51+BC52+BC53+BC54+BC55+BC56+BC57</f>
        <v>9</v>
      </c>
      <c r="BD49" s="252"/>
      <c r="BE49" s="252">
        <f>+BE51+BE52+BE53+BE54+BE55+BE56+BE57</f>
        <v>19503</v>
      </c>
      <c r="BF49" s="252"/>
      <c r="BG49" s="270">
        <f>+BG51+BG52+BG53+BG54+BG55+BG56+BG57</f>
        <v>3</v>
      </c>
      <c r="BH49" s="270"/>
      <c r="BI49" s="252">
        <f>+BI51+BI52+BI53+BI54+BI55+BI56+BI57</f>
        <v>2070</v>
      </c>
      <c r="BJ49" s="252"/>
      <c r="BK49" s="252">
        <f>+BK51+BK52+BK53+BK54+BK55+BK56+BK57</f>
        <v>0</v>
      </c>
      <c r="BL49" s="252"/>
      <c r="BM49" s="51">
        <f>+BM51+BM52+BM53+BM54+BM55+BM56+BM57</f>
        <v>39714</v>
      </c>
      <c r="BN49" s="84">
        <f>+BN51+BN52+BN53+BN54+BN55+BN56+BN57</f>
        <v>45750</v>
      </c>
      <c r="BO49" s="48"/>
      <c r="BP49" s="604">
        <f>+BP51+BP52+BP53+BP54+BP55+BP56+BP57</f>
        <v>16233</v>
      </c>
      <c r="BQ49" s="604"/>
      <c r="BR49" s="48"/>
      <c r="BS49" s="52">
        <f>+BS51+BS52+BS53+BS54+BS55+BS56+BS57</f>
        <v>67296</v>
      </c>
      <c r="BT49" s="48"/>
      <c r="BU49" s="605">
        <f>+BU51+BU52+BU53+BU54+BU55+BU56+BU57</f>
        <v>6.72</v>
      </c>
      <c r="BV49" s="605"/>
      <c r="BW49" s="249">
        <f>+BW51+BW52+BW53+BW54+BW55+BW56+BW57</f>
        <v>0</v>
      </c>
      <c r="BX49" s="249"/>
      <c r="BY49" s="249">
        <f>+BY51+BY52+BY53+BY54+BY55+BY56+BY57</f>
        <v>0</v>
      </c>
      <c r="BZ49" s="249"/>
      <c r="CA49" s="249">
        <f>+CA51+CA52+CA53+CA54+CA55+CA56+CA57</f>
        <v>0</v>
      </c>
      <c r="CB49" s="249"/>
      <c r="CC49" s="249">
        <f>+CC51+CC52+CC53+CC54+CC55+CC56+CC57</f>
        <v>0</v>
      </c>
      <c r="CD49" s="249"/>
      <c r="CE49" s="251">
        <f>+CE51+CE52+CE53+CE54+CE55+CE56+CE57</f>
        <v>0</v>
      </c>
      <c r="CF49" s="251"/>
      <c r="CG49" s="248">
        <f>+CG51+CG52+CG53+CG54+CG55+CG56+CG57</f>
        <v>162</v>
      </c>
      <c r="CH49" s="249"/>
      <c r="CI49" s="249">
        <f>+CI51+CI52+CI53+CI54+CI55+CI56+CI57</f>
        <v>193</v>
      </c>
      <c r="CJ49" s="249"/>
      <c r="CK49" s="249">
        <f>+CK51+CK52+CK53+CK54+CK55+CK56+CK57</f>
        <v>3248</v>
      </c>
      <c r="CL49" s="249"/>
      <c r="CM49" s="249">
        <f>+CM51+CM52+CM53+CM54+CM55+CM56+CM57</f>
        <v>2904</v>
      </c>
      <c r="CN49" s="250"/>
      <c r="CO49" s="53">
        <f>SUM(CG49:CN49)</f>
        <v>6507</v>
      </c>
      <c r="CP49" s="249">
        <f>+CP51+CP52+CP53+CP54+CP55+CP56+CP57</f>
        <v>75</v>
      </c>
      <c r="CQ49" s="249"/>
      <c r="CR49" s="249">
        <f>+CR51+CR52+CR53+CR54+CR55+CR56+CR57</f>
        <v>593</v>
      </c>
      <c r="CS49" s="249"/>
      <c r="CT49" s="244">
        <f>+CT51+CT52+CT53+CT54+CT55+CT56+CT57</f>
        <v>7181.72</v>
      </c>
      <c r="CU49" s="245"/>
      <c r="CV49" s="48"/>
      <c r="CW49" s="246">
        <f>+CW51+CW52+CW53+CW54+CW55+CW56+CW57</f>
        <v>2142</v>
      </c>
      <c r="CX49" s="246"/>
      <c r="CY49" s="246">
        <f>+CY51+CY52+CY53+CY54+CY55+CY56+CY57</f>
        <v>2162</v>
      </c>
      <c r="CZ49" s="246"/>
      <c r="DA49" s="246">
        <f>+DA51+DA52+DA53+DA54+DA55+DA56+DA57</f>
        <v>70</v>
      </c>
      <c r="DB49" s="246"/>
      <c r="DC49" s="246">
        <f>+DC51+DC52+DC53+DC54+DC55+DC56+DC57</f>
        <v>1077</v>
      </c>
      <c r="DD49" s="246"/>
      <c r="DE49" s="247">
        <f>+DE52+DE51+DE53+DE54+DE55+DE56+DE57</f>
        <v>5451</v>
      </c>
      <c r="DF49" s="246"/>
      <c r="DG49" s="48"/>
      <c r="DH49" s="239">
        <f>+DH51+DH52+DH53+DH54+DH55+DH56+DH57</f>
        <v>0</v>
      </c>
      <c r="DI49" s="240"/>
      <c r="DJ49" s="240">
        <f>+DJ51+DJ52+DJ53+DJ54+DJ55+DJ56+DJ57</f>
        <v>0</v>
      </c>
      <c r="DK49" s="240"/>
      <c r="DL49" s="54">
        <f t="shared" ref="DL49" si="60">SUM(DH49:DK49)</f>
        <v>0</v>
      </c>
      <c r="DM49" s="48"/>
      <c r="DN49" s="241">
        <f>+DN51+DN52+DN53+DN54+DN55+DN56+DN57</f>
        <v>0</v>
      </c>
      <c r="DO49" s="242"/>
      <c r="DP49" s="242"/>
      <c r="DQ49" s="243"/>
      <c r="DR49" s="48"/>
      <c r="DS49" s="126">
        <f>+DS57+DS56+DS55+DS54+DS53+DS52+DS51</f>
        <v>79928.72</v>
      </c>
      <c r="DT49" s="55"/>
      <c r="DU49" s="69">
        <v>22</v>
      </c>
      <c r="DV49" s="135" t="s">
        <v>228</v>
      </c>
    </row>
    <row r="50" spans="1:126" s="5" customFormat="1" ht="5.0999999999999996" customHeight="1" thickTop="1" x14ac:dyDescent="0.3">
      <c r="C50" s="26"/>
      <c r="D50" s="26"/>
      <c r="E50" s="37"/>
      <c r="F50" s="37"/>
      <c r="G50" s="37"/>
      <c r="H50" s="37"/>
      <c r="I50" s="37"/>
      <c r="J50" s="37"/>
      <c r="K50" s="37"/>
      <c r="L50" s="37"/>
      <c r="M50" s="48"/>
      <c r="N50" s="48"/>
      <c r="O50" s="37"/>
      <c r="P50" s="37"/>
      <c r="Q50" s="37"/>
      <c r="R50" s="37"/>
      <c r="S50" s="37"/>
      <c r="T50" s="37"/>
      <c r="U50" s="48"/>
      <c r="V50" s="48"/>
      <c r="W50" s="48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48"/>
      <c r="BN50" s="48"/>
      <c r="BO50" s="37"/>
      <c r="BP50" s="37"/>
      <c r="BQ50" s="37"/>
      <c r="BR50" s="37"/>
      <c r="BS50" s="48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48"/>
      <c r="CP50" s="37"/>
      <c r="CQ50" s="37"/>
      <c r="CR50" s="37"/>
      <c r="CS50" s="37"/>
      <c r="CT50" s="48"/>
      <c r="CU50" s="48"/>
      <c r="CV50" s="37"/>
      <c r="CW50" s="37"/>
      <c r="CX50" s="37"/>
      <c r="CY50" s="37"/>
      <c r="CZ50" s="37"/>
      <c r="DA50" s="37"/>
      <c r="DB50" s="37"/>
      <c r="DC50" s="37"/>
      <c r="DD50" s="37"/>
      <c r="DE50" s="48"/>
      <c r="DF50" s="48"/>
      <c r="DG50" s="37"/>
      <c r="DH50" s="37"/>
      <c r="DI50" s="37"/>
      <c r="DJ50" s="37"/>
      <c r="DK50" s="37"/>
      <c r="DL50" s="48"/>
      <c r="DM50" s="37"/>
      <c r="DN50" s="37"/>
      <c r="DO50" s="37"/>
      <c r="DP50" s="37"/>
      <c r="DQ50" s="37"/>
      <c r="DR50" s="37"/>
      <c r="DS50" s="48"/>
      <c r="DT50" s="56"/>
      <c r="DU50" s="26"/>
      <c r="DV50" s="57"/>
    </row>
    <row r="51" spans="1:126" ht="14.45" customHeight="1" x14ac:dyDescent="0.3">
      <c r="A51" s="112" t="s">
        <v>229</v>
      </c>
      <c r="B51" s="113"/>
      <c r="C51" s="36">
        <v>23</v>
      </c>
      <c r="D51" s="25"/>
      <c r="E51" s="579">
        <v>0</v>
      </c>
      <c r="F51" s="580"/>
      <c r="G51" s="579">
        <v>0</v>
      </c>
      <c r="H51" s="580"/>
      <c r="I51" s="579">
        <v>0</v>
      </c>
      <c r="J51" s="580"/>
      <c r="K51" s="579">
        <v>0</v>
      </c>
      <c r="L51" s="580"/>
      <c r="M51" s="237">
        <f t="shared" ref="M51:M61" si="61">SUM(E51:L51)</f>
        <v>0</v>
      </c>
      <c r="N51" s="238"/>
      <c r="O51" s="579">
        <v>0</v>
      </c>
      <c r="P51" s="580"/>
      <c r="Q51" s="579">
        <v>0</v>
      </c>
      <c r="R51" s="580"/>
      <c r="S51" s="579">
        <v>0</v>
      </c>
      <c r="T51" s="580"/>
      <c r="U51" s="237">
        <f t="shared" ref="U51:U56" si="62">SUM(O51:T51)</f>
        <v>0</v>
      </c>
      <c r="V51" s="238"/>
      <c r="W51" s="155">
        <f t="shared" ref="W51:W56" si="63">+U51+M51</f>
        <v>0</v>
      </c>
      <c r="X51" s="37"/>
      <c r="Y51" s="184">
        <v>0</v>
      </c>
      <c r="Z51" s="184"/>
      <c r="AA51" s="189">
        <v>0</v>
      </c>
      <c r="AB51" s="185"/>
      <c r="AC51" s="189">
        <v>0</v>
      </c>
      <c r="AD51" s="184"/>
      <c r="AE51" s="184">
        <v>0</v>
      </c>
      <c r="AF51" s="184"/>
      <c r="AG51" s="184">
        <v>0</v>
      </c>
      <c r="AH51" s="184"/>
      <c r="AI51" s="184">
        <v>0</v>
      </c>
      <c r="AJ51" s="185"/>
      <c r="AK51" s="189">
        <v>0</v>
      </c>
      <c r="AL51" s="185"/>
      <c r="AM51" s="184">
        <v>0</v>
      </c>
      <c r="AN51" s="184"/>
      <c r="AO51" s="184">
        <v>0</v>
      </c>
      <c r="AP51" s="184"/>
      <c r="AQ51" s="184">
        <v>0</v>
      </c>
      <c r="AR51" s="184"/>
      <c r="AS51" s="184">
        <v>0</v>
      </c>
      <c r="AT51" s="184"/>
      <c r="AU51" s="184">
        <v>42</v>
      </c>
      <c r="AV51" s="184"/>
      <c r="AW51" s="184">
        <v>0</v>
      </c>
      <c r="AX51" s="184"/>
      <c r="AY51" s="184">
        <v>0</v>
      </c>
      <c r="AZ51" s="184"/>
      <c r="BA51" s="184">
        <v>0</v>
      </c>
      <c r="BB51" s="184"/>
      <c r="BC51" s="184">
        <v>0</v>
      </c>
      <c r="BD51" s="184"/>
      <c r="BE51" s="184">
        <v>2922</v>
      </c>
      <c r="BF51" s="184"/>
      <c r="BG51" s="184">
        <v>0</v>
      </c>
      <c r="BH51" s="184"/>
      <c r="BI51" s="184">
        <v>0</v>
      </c>
      <c r="BJ51" s="184"/>
      <c r="BK51" s="184">
        <v>0</v>
      </c>
      <c r="BL51" s="185"/>
      <c r="BM51" s="74">
        <f t="shared" ref="BM51:BM56" si="64">SUM(AM51:BL51)</f>
        <v>2964</v>
      </c>
      <c r="BN51" s="85">
        <f>+BM51+Y51+AA51+AC51+AE51+AG51+AI51+AK51</f>
        <v>2964</v>
      </c>
      <c r="BO51" s="37"/>
      <c r="BP51" s="202">
        <v>23</v>
      </c>
      <c r="BQ51" s="586"/>
      <c r="BR51" s="39"/>
      <c r="BS51" s="40">
        <f t="shared" ref="BS51:BS61" si="65">+BP51+BN51+W51</f>
        <v>2987</v>
      </c>
      <c r="BT51" s="39"/>
      <c r="BU51" s="177">
        <v>0</v>
      </c>
      <c r="BV51" s="334"/>
      <c r="BW51" s="177">
        <v>0</v>
      </c>
      <c r="BX51" s="334"/>
      <c r="BY51" s="177">
        <v>0</v>
      </c>
      <c r="BZ51" s="334"/>
      <c r="CA51" s="177">
        <v>0</v>
      </c>
      <c r="CB51" s="334"/>
      <c r="CC51" s="177">
        <v>0</v>
      </c>
      <c r="CD51" s="334"/>
      <c r="CE51" s="177">
        <v>0</v>
      </c>
      <c r="CF51" s="334"/>
      <c r="CG51" s="374">
        <v>0</v>
      </c>
      <c r="CH51" s="375"/>
      <c r="CI51" s="594">
        <v>0</v>
      </c>
      <c r="CJ51" s="375"/>
      <c r="CK51" s="594">
        <v>0</v>
      </c>
      <c r="CL51" s="375"/>
      <c r="CM51" s="594">
        <v>0</v>
      </c>
      <c r="CN51" s="375"/>
      <c r="CO51" s="162">
        <f>SUM(CG51:CN51)</f>
        <v>0</v>
      </c>
      <c r="CP51" s="593">
        <v>0</v>
      </c>
      <c r="CQ51" s="375"/>
      <c r="CR51" s="594">
        <v>0</v>
      </c>
      <c r="CS51" s="592"/>
      <c r="CT51" s="595">
        <f t="shared" ref="CT51:CT56" si="66">+BU51+BW51+BY51+CA51+CC51+CE51+CO51+CP51+CR51</f>
        <v>0</v>
      </c>
      <c r="CU51" s="596"/>
      <c r="CV51" s="39"/>
      <c r="CW51" s="169">
        <v>0</v>
      </c>
      <c r="CX51" s="169"/>
      <c r="CY51" s="169">
        <v>0</v>
      </c>
      <c r="CZ51" s="169"/>
      <c r="DA51" s="169">
        <v>0</v>
      </c>
      <c r="DB51" s="169"/>
      <c r="DC51" s="169">
        <v>0</v>
      </c>
      <c r="DD51" s="169"/>
      <c r="DE51" s="233">
        <f t="shared" ref="DE51:DE56" si="67">SUM(CW51:DD51)</f>
        <v>0</v>
      </c>
      <c r="DF51" s="234"/>
      <c r="DG51" s="39"/>
      <c r="DH51" s="172">
        <v>0</v>
      </c>
      <c r="DI51" s="173"/>
      <c r="DJ51" s="172">
        <v>0</v>
      </c>
      <c r="DK51" s="333"/>
      <c r="DL51" s="41">
        <f>SUM(DH51:DK51)</f>
        <v>0</v>
      </c>
      <c r="DM51" s="37"/>
      <c r="DN51" s="174">
        <v>0</v>
      </c>
      <c r="DO51" s="175"/>
      <c r="DP51" s="175">
        <v>0</v>
      </c>
      <c r="DQ51" s="176"/>
      <c r="DR51" s="39"/>
      <c r="DS51" s="148">
        <f t="shared" ref="DS51:DS56" si="68">+DN51+DL51+DE51+CT51+BS51</f>
        <v>2987</v>
      </c>
      <c r="DT51" s="42"/>
      <c r="DU51" s="36">
        <v>23</v>
      </c>
      <c r="DV51" s="115" t="s">
        <v>230</v>
      </c>
    </row>
    <row r="52" spans="1:126" ht="14.45" customHeight="1" x14ac:dyDescent="0.3">
      <c r="A52" s="116" t="s">
        <v>231</v>
      </c>
      <c r="B52" s="117"/>
      <c r="C52" s="43">
        <v>24</v>
      </c>
      <c r="D52" s="25"/>
      <c r="E52" s="579">
        <v>0</v>
      </c>
      <c r="F52" s="580"/>
      <c r="G52" s="579">
        <v>0</v>
      </c>
      <c r="H52" s="580"/>
      <c r="I52" s="579">
        <v>0</v>
      </c>
      <c r="J52" s="580"/>
      <c r="K52" s="579">
        <v>0</v>
      </c>
      <c r="L52" s="580"/>
      <c r="M52" s="204">
        <f t="shared" si="61"/>
        <v>0</v>
      </c>
      <c r="N52" s="205"/>
      <c r="O52" s="579">
        <v>0</v>
      </c>
      <c r="P52" s="580"/>
      <c r="Q52" s="579">
        <v>0</v>
      </c>
      <c r="R52" s="580"/>
      <c r="S52" s="579">
        <v>0</v>
      </c>
      <c r="T52" s="580"/>
      <c r="U52" s="204">
        <f t="shared" si="62"/>
        <v>0</v>
      </c>
      <c r="V52" s="205"/>
      <c r="W52" s="73">
        <f t="shared" si="63"/>
        <v>0</v>
      </c>
      <c r="X52" s="37"/>
      <c r="Y52" s="184">
        <v>0</v>
      </c>
      <c r="Z52" s="184"/>
      <c r="AA52" s="189">
        <v>0</v>
      </c>
      <c r="AB52" s="185"/>
      <c r="AC52" s="189">
        <v>0</v>
      </c>
      <c r="AD52" s="184"/>
      <c r="AE52" s="184">
        <v>0</v>
      </c>
      <c r="AF52" s="184"/>
      <c r="AG52" s="184">
        <v>0</v>
      </c>
      <c r="AH52" s="184"/>
      <c r="AI52" s="184">
        <v>0</v>
      </c>
      <c r="AJ52" s="185"/>
      <c r="AK52" s="189">
        <v>0</v>
      </c>
      <c r="AL52" s="185"/>
      <c r="AM52" s="189">
        <v>0</v>
      </c>
      <c r="AN52" s="184"/>
      <c r="AO52" s="184">
        <v>0</v>
      </c>
      <c r="AP52" s="184"/>
      <c r="AQ52" s="184">
        <v>0</v>
      </c>
      <c r="AR52" s="184"/>
      <c r="AS52" s="184">
        <v>0</v>
      </c>
      <c r="AT52" s="184"/>
      <c r="AU52" s="184">
        <v>0</v>
      </c>
      <c r="AV52" s="184"/>
      <c r="AW52" s="184">
        <v>0</v>
      </c>
      <c r="AX52" s="184"/>
      <c r="AY52" s="184">
        <v>0</v>
      </c>
      <c r="AZ52" s="184"/>
      <c r="BA52" s="184">
        <v>0</v>
      </c>
      <c r="BB52" s="184"/>
      <c r="BC52" s="184">
        <v>0</v>
      </c>
      <c r="BD52" s="184"/>
      <c r="BE52" s="184">
        <v>10</v>
      </c>
      <c r="BF52" s="184"/>
      <c r="BG52" s="184">
        <v>0</v>
      </c>
      <c r="BH52" s="184"/>
      <c r="BI52" s="184">
        <v>0</v>
      </c>
      <c r="BJ52" s="184"/>
      <c r="BK52" s="184">
        <v>0</v>
      </c>
      <c r="BL52" s="185"/>
      <c r="BM52" s="74">
        <f t="shared" si="64"/>
        <v>10</v>
      </c>
      <c r="BN52" s="85">
        <f t="shared" ref="BN52:BN61" si="69">+BM52+Y52+AA52+AC52+AE52+AG52+AI52+AK52</f>
        <v>10</v>
      </c>
      <c r="BO52" s="37"/>
      <c r="BP52" s="202">
        <v>118</v>
      </c>
      <c r="BQ52" s="586"/>
      <c r="BR52" s="39"/>
      <c r="BS52" s="40">
        <f t="shared" si="65"/>
        <v>128</v>
      </c>
      <c r="BT52" s="39"/>
      <c r="BU52" s="177">
        <v>0</v>
      </c>
      <c r="BV52" s="334"/>
      <c r="BW52" s="177">
        <v>0</v>
      </c>
      <c r="BX52" s="334"/>
      <c r="BY52" s="177">
        <v>0</v>
      </c>
      <c r="BZ52" s="334"/>
      <c r="CA52" s="177">
        <v>0</v>
      </c>
      <c r="CB52" s="334"/>
      <c r="CC52" s="177">
        <v>0</v>
      </c>
      <c r="CD52" s="334"/>
      <c r="CE52" s="177">
        <v>0</v>
      </c>
      <c r="CF52" s="334"/>
      <c r="CG52" s="374">
        <v>0</v>
      </c>
      <c r="CH52" s="375"/>
      <c r="CI52" s="594">
        <v>0</v>
      </c>
      <c r="CJ52" s="375"/>
      <c r="CK52" s="594">
        <v>0</v>
      </c>
      <c r="CL52" s="375"/>
      <c r="CM52" s="594">
        <v>0</v>
      </c>
      <c r="CN52" s="375"/>
      <c r="CO52" s="75">
        <f>SUM(CG52:CN52)</f>
        <v>0</v>
      </c>
      <c r="CP52" s="593">
        <v>0</v>
      </c>
      <c r="CQ52" s="375"/>
      <c r="CR52" s="594">
        <v>0</v>
      </c>
      <c r="CS52" s="592"/>
      <c r="CT52" s="216">
        <f t="shared" si="66"/>
        <v>0</v>
      </c>
      <c r="CU52" s="217"/>
      <c r="CV52" s="39"/>
      <c r="CW52" s="169">
        <v>0</v>
      </c>
      <c r="CX52" s="169"/>
      <c r="CY52" s="169">
        <v>0</v>
      </c>
      <c r="CZ52" s="169"/>
      <c r="DA52" s="169">
        <v>0</v>
      </c>
      <c r="DB52" s="169"/>
      <c r="DC52" s="169">
        <v>0</v>
      </c>
      <c r="DD52" s="169"/>
      <c r="DE52" s="198">
        <f t="shared" si="67"/>
        <v>0</v>
      </c>
      <c r="DF52" s="199"/>
      <c r="DG52" s="39"/>
      <c r="DH52" s="172">
        <v>0</v>
      </c>
      <c r="DI52" s="173"/>
      <c r="DJ52" s="172">
        <v>0</v>
      </c>
      <c r="DK52" s="333"/>
      <c r="DL52" s="44">
        <f t="shared" ref="DL52:DL57" si="70">SUM(DH52:DK52)</f>
        <v>0</v>
      </c>
      <c r="DM52" s="37"/>
      <c r="DN52" s="174">
        <v>0</v>
      </c>
      <c r="DO52" s="175"/>
      <c r="DP52" s="175">
        <v>0</v>
      </c>
      <c r="DQ52" s="176"/>
      <c r="DR52" s="39"/>
      <c r="DS52" s="77">
        <f t="shared" si="68"/>
        <v>128</v>
      </c>
      <c r="DT52" s="42"/>
      <c r="DU52" s="43">
        <v>24</v>
      </c>
      <c r="DV52" s="119" t="s">
        <v>232</v>
      </c>
    </row>
    <row r="53" spans="1:126" ht="14.45" customHeight="1" x14ac:dyDescent="0.3">
      <c r="A53" s="116" t="s">
        <v>233</v>
      </c>
      <c r="B53" s="117"/>
      <c r="C53" s="43">
        <v>25</v>
      </c>
      <c r="D53" s="25"/>
      <c r="E53" s="579">
        <v>59</v>
      </c>
      <c r="F53" s="580"/>
      <c r="G53" s="579">
        <v>1518</v>
      </c>
      <c r="H53" s="580"/>
      <c r="I53" s="579">
        <v>43</v>
      </c>
      <c r="J53" s="580"/>
      <c r="K53" s="579">
        <v>3459</v>
      </c>
      <c r="L53" s="580"/>
      <c r="M53" s="204">
        <f t="shared" si="61"/>
        <v>5079</v>
      </c>
      <c r="N53" s="205"/>
      <c r="O53" s="579">
        <v>0</v>
      </c>
      <c r="P53" s="580"/>
      <c r="Q53" s="579">
        <v>0</v>
      </c>
      <c r="R53" s="580"/>
      <c r="S53" s="579">
        <v>234</v>
      </c>
      <c r="T53" s="580"/>
      <c r="U53" s="204">
        <f t="shared" si="62"/>
        <v>234</v>
      </c>
      <c r="V53" s="205"/>
      <c r="W53" s="73">
        <f t="shared" si="63"/>
        <v>5313</v>
      </c>
      <c r="X53" s="37"/>
      <c r="Y53" s="184">
        <v>0</v>
      </c>
      <c r="Z53" s="184"/>
      <c r="AA53" s="189">
        <v>0</v>
      </c>
      <c r="AB53" s="185"/>
      <c r="AC53" s="189">
        <v>0</v>
      </c>
      <c r="AD53" s="184"/>
      <c r="AE53" s="184">
        <v>0</v>
      </c>
      <c r="AF53" s="184"/>
      <c r="AG53" s="184">
        <v>3592</v>
      </c>
      <c r="AH53" s="184"/>
      <c r="AI53" s="184">
        <v>0</v>
      </c>
      <c r="AJ53" s="185"/>
      <c r="AK53" s="189">
        <v>0</v>
      </c>
      <c r="AL53" s="185"/>
      <c r="AM53" s="184">
        <v>712</v>
      </c>
      <c r="AN53" s="184"/>
      <c r="AO53" s="184">
        <v>0</v>
      </c>
      <c r="AP53" s="184"/>
      <c r="AQ53" s="184">
        <v>3</v>
      </c>
      <c r="AR53" s="184"/>
      <c r="AS53" s="184">
        <v>18</v>
      </c>
      <c r="AT53" s="184"/>
      <c r="AU53" s="184">
        <v>10</v>
      </c>
      <c r="AV53" s="184"/>
      <c r="AW53" s="614">
        <v>0</v>
      </c>
      <c r="AX53" s="614"/>
      <c r="AY53" s="614">
        <v>0</v>
      </c>
      <c r="AZ53" s="614"/>
      <c r="BA53" s="184">
        <v>0</v>
      </c>
      <c r="BB53" s="184"/>
      <c r="BC53" s="184">
        <v>9</v>
      </c>
      <c r="BD53" s="184"/>
      <c r="BE53" s="184">
        <v>4827</v>
      </c>
      <c r="BF53" s="184"/>
      <c r="BG53" s="184">
        <v>2</v>
      </c>
      <c r="BH53" s="184"/>
      <c r="BI53" s="184">
        <v>828</v>
      </c>
      <c r="BJ53" s="184"/>
      <c r="BK53" s="184">
        <v>0</v>
      </c>
      <c r="BL53" s="184"/>
      <c r="BM53" s="74">
        <f t="shared" si="64"/>
        <v>6409</v>
      </c>
      <c r="BN53" s="85">
        <f t="shared" si="69"/>
        <v>10001</v>
      </c>
      <c r="BO53" s="37"/>
      <c r="BP53" s="202">
        <v>6717</v>
      </c>
      <c r="BQ53" s="586"/>
      <c r="BR53" s="39"/>
      <c r="BS53" s="40">
        <f t="shared" si="65"/>
        <v>22031</v>
      </c>
      <c r="BT53" s="39"/>
      <c r="BU53" s="177">
        <v>0</v>
      </c>
      <c r="BV53" s="334"/>
      <c r="BW53" s="177">
        <v>0</v>
      </c>
      <c r="BX53" s="334"/>
      <c r="BY53" s="177">
        <v>0</v>
      </c>
      <c r="BZ53" s="334"/>
      <c r="CA53" s="177">
        <v>0</v>
      </c>
      <c r="CB53" s="334"/>
      <c r="CC53" s="177">
        <v>0</v>
      </c>
      <c r="CD53" s="334"/>
      <c r="CE53" s="177">
        <v>0</v>
      </c>
      <c r="CF53" s="334"/>
      <c r="CG53" s="374">
        <v>162</v>
      </c>
      <c r="CH53" s="375"/>
      <c r="CI53" s="594">
        <v>193</v>
      </c>
      <c r="CJ53" s="375"/>
      <c r="CK53" s="594">
        <v>3248</v>
      </c>
      <c r="CL53" s="375"/>
      <c r="CM53" s="594">
        <v>2904</v>
      </c>
      <c r="CN53" s="375"/>
      <c r="CO53" s="75">
        <f>SUM(CG53:CN53)</f>
        <v>6507</v>
      </c>
      <c r="CP53" s="593">
        <v>75</v>
      </c>
      <c r="CQ53" s="375"/>
      <c r="CR53" s="594">
        <v>593</v>
      </c>
      <c r="CS53" s="592"/>
      <c r="CT53" s="216">
        <f t="shared" si="66"/>
        <v>7175</v>
      </c>
      <c r="CU53" s="217"/>
      <c r="CV53" s="39"/>
      <c r="CW53" s="169">
        <v>0</v>
      </c>
      <c r="CX53" s="169"/>
      <c r="CY53" s="169">
        <v>0</v>
      </c>
      <c r="CZ53" s="169"/>
      <c r="DA53" s="169">
        <v>0</v>
      </c>
      <c r="DB53" s="169"/>
      <c r="DC53" s="169">
        <v>0</v>
      </c>
      <c r="DD53" s="169"/>
      <c r="DE53" s="198">
        <f t="shared" si="67"/>
        <v>0</v>
      </c>
      <c r="DF53" s="199"/>
      <c r="DG53" s="39"/>
      <c r="DH53" s="172">
        <v>0</v>
      </c>
      <c r="DI53" s="173"/>
      <c r="DJ53" s="172">
        <v>0</v>
      </c>
      <c r="DK53" s="333"/>
      <c r="DL53" s="44">
        <f t="shared" si="70"/>
        <v>0</v>
      </c>
      <c r="DM53" s="37"/>
      <c r="DN53" s="174">
        <v>0</v>
      </c>
      <c r="DO53" s="175"/>
      <c r="DP53" s="175">
        <v>0</v>
      </c>
      <c r="DQ53" s="176"/>
      <c r="DR53" s="39"/>
      <c r="DS53" s="77">
        <f t="shared" si="68"/>
        <v>29206</v>
      </c>
      <c r="DT53" s="42"/>
      <c r="DU53" s="43">
        <v>25</v>
      </c>
      <c r="DV53" s="119" t="s">
        <v>234</v>
      </c>
    </row>
    <row r="54" spans="1:126" ht="14.45" customHeight="1" x14ac:dyDescent="0.3">
      <c r="A54" s="116" t="s">
        <v>235</v>
      </c>
      <c r="B54" s="117"/>
      <c r="C54" s="43">
        <v>26</v>
      </c>
      <c r="D54" s="25"/>
      <c r="E54" s="579">
        <v>0</v>
      </c>
      <c r="F54" s="580"/>
      <c r="G54" s="579">
        <v>0</v>
      </c>
      <c r="H54" s="580"/>
      <c r="I54" s="579">
        <v>0</v>
      </c>
      <c r="J54" s="580"/>
      <c r="K54" s="579">
        <v>0</v>
      </c>
      <c r="L54" s="580"/>
      <c r="M54" s="204">
        <f t="shared" si="61"/>
        <v>0</v>
      </c>
      <c r="N54" s="205"/>
      <c r="O54" s="579">
        <v>0</v>
      </c>
      <c r="P54" s="580"/>
      <c r="Q54" s="579">
        <v>0</v>
      </c>
      <c r="R54" s="580"/>
      <c r="S54" s="579">
        <v>0</v>
      </c>
      <c r="T54" s="580"/>
      <c r="U54" s="204">
        <f t="shared" si="62"/>
        <v>0</v>
      </c>
      <c r="V54" s="205"/>
      <c r="W54" s="73">
        <f t="shared" si="63"/>
        <v>0</v>
      </c>
      <c r="X54" s="37"/>
      <c r="Y54" s="184">
        <v>0</v>
      </c>
      <c r="Z54" s="184"/>
      <c r="AA54" s="189">
        <v>0</v>
      </c>
      <c r="AB54" s="185"/>
      <c r="AC54" s="189">
        <v>0</v>
      </c>
      <c r="AD54" s="184"/>
      <c r="AE54" s="184">
        <v>0</v>
      </c>
      <c r="AF54" s="184"/>
      <c r="AG54" s="184">
        <v>0</v>
      </c>
      <c r="AH54" s="184"/>
      <c r="AI54" s="184">
        <v>0</v>
      </c>
      <c r="AJ54" s="185"/>
      <c r="AK54" s="189">
        <v>0</v>
      </c>
      <c r="AL54" s="185"/>
      <c r="AM54" s="184">
        <v>0</v>
      </c>
      <c r="AN54" s="184"/>
      <c r="AO54" s="184">
        <v>0</v>
      </c>
      <c r="AP54" s="184"/>
      <c r="AQ54" s="184">
        <v>0</v>
      </c>
      <c r="AR54" s="184"/>
      <c r="AS54" s="184">
        <v>0</v>
      </c>
      <c r="AT54" s="184"/>
      <c r="AU54" s="184">
        <v>0</v>
      </c>
      <c r="AV54" s="184"/>
      <c r="AW54" s="184">
        <v>0</v>
      </c>
      <c r="AX54" s="184"/>
      <c r="AY54" s="184">
        <v>0</v>
      </c>
      <c r="AZ54" s="184"/>
      <c r="BA54" s="184">
        <v>0</v>
      </c>
      <c r="BB54" s="184"/>
      <c r="BC54" s="184">
        <v>0</v>
      </c>
      <c r="BD54" s="184"/>
      <c r="BE54" s="184">
        <v>111</v>
      </c>
      <c r="BF54" s="184"/>
      <c r="BG54" s="184">
        <v>0</v>
      </c>
      <c r="BH54" s="184"/>
      <c r="BI54" s="184">
        <v>21</v>
      </c>
      <c r="BJ54" s="184"/>
      <c r="BK54" s="184">
        <v>0</v>
      </c>
      <c r="BL54" s="184"/>
      <c r="BM54" s="74">
        <f t="shared" si="64"/>
        <v>132</v>
      </c>
      <c r="BN54" s="85">
        <f t="shared" si="69"/>
        <v>132</v>
      </c>
      <c r="BO54" s="37"/>
      <c r="BP54" s="202">
        <v>0</v>
      </c>
      <c r="BQ54" s="586"/>
      <c r="BR54" s="39"/>
      <c r="BS54" s="40">
        <f t="shared" si="65"/>
        <v>132</v>
      </c>
      <c r="BT54" s="39"/>
      <c r="BU54" s="177">
        <v>0</v>
      </c>
      <c r="BV54" s="334"/>
      <c r="BW54" s="177">
        <v>0</v>
      </c>
      <c r="BX54" s="334"/>
      <c r="BY54" s="177">
        <v>0</v>
      </c>
      <c r="BZ54" s="334"/>
      <c r="CA54" s="177">
        <v>0</v>
      </c>
      <c r="CB54" s="334"/>
      <c r="CC54" s="177">
        <v>0</v>
      </c>
      <c r="CD54" s="334"/>
      <c r="CE54" s="177">
        <v>0</v>
      </c>
      <c r="CF54" s="334"/>
      <c r="CG54" s="374">
        <v>0</v>
      </c>
      <c r="CH54" s="375"/>
      <c r="CI54" s="177">
        <v>0</v>
      </c>
      <c r="CJ54" s="334"/>
      <c r="CK54" s="177">
        <v>0</v>
      </c>
      <c r="CL54" s="334"/>
      <c r="CM54" s="177">
        <v>0</v>
      </c>
      <c r="CN54" s="334"/>
      <c r="CO54" s="75">
        <f t="shared" ref="CO54:CO60" si="71">SUM(CG54:CN54)</f>
        <v>0</v>
      </c>
      <c r="CP54" s="593">
        <v>0</v>
      </c>
      <c r="CQ54" s="375"/>
      <c r="CR54" s="594">
        <v>0</v>
      </c>
      <c r="CS54" s="592"/>
      <c r="CT54" s="216">
        <f t="shared" si="66"/>
        <v>0</v>
      </c>
      <c r="CU54" s="217"/>
      <c r="CV54" s="39"/>
      <c r="CW54" s="169">
        <v>0</v>
      </c>
      <c r="CX54" s="169"/>
      <c r="CY54" s="169">
        <v>0</v>
      </c>
      <c r="CZ54" s="169"/>
      <c r="DA54" s="169">
        <v>0</v>
      </c>
      <c r="DB54" s="169"/>
      <c r="DC54" s="169">
        <v>0</v>
      </c>
      <c r="DD54" s="169"/>
      <c r="DE54" s="198">
        <f t="shared" si="67"/>
        <v>0</v>
      </c>
      <c r="DF54" s="199"/>
      <c r="DG54" s="39"/>
      <c r="DH54" s="172">
        <v>0</v>
      </c>
      <c r="DI54" s="173"/>
      <c r="DJ54" s="172">
        <v>0</v>
      </c>
      <c r="DK54" s="333"/>
      <c r="DL54" s="44">
        <f t="shared" si="70"/>
        <v>0</v>
      </c>
      <c r="DM54" s="37"/>
      <c r="DN54" s="174">
        <v>0</v>
      </c>
      <c r="DO54" s="175"/>
      <c r="DP54" s="175">
        <v>0</v>
      </c>
      <c r="DQ54" s="176"/>
      <c r="DR54" s="39"/>
      <c r="DS54" s="77">
        <f t="shared" si="68"/>
        <v>132</v>
      </c>
      <c r="DT54" s="42"/>
      <c r="DU54" s="43">
        <v>26</v>
      </c>
      <c r="DV54" s="119" t="s">
        <v>236</v>
      </c>
    </row>
    <row r="55" spans="1:126" ht="14.45" customHeight="1" x14ac:dyDescent="0.3">
      <c r="A55" s="116" t="s">
        <v>237</v>
      </c>
      <c r="B55" s="117"/>
      <c r="C55" s="43">
        <v>27</v>
      </c>
      <c r="D55" s="25"/>
      <c r="E55" s="579">
        <v>0</v>
      </c>
      <c r="F55" s="580"/>
      <c r="G55" s="579">
        <v>0</v>
      </c>
      <c r="H55" s="580"/>
      <c r="I55" s="579">
        <v>0</v>
      </c>
      <c r="J55" s="580"/>
      <c r="K55" s="579">
        <v>0</v>
      </c>
      <c r="L55" s="580"/>
      <c r="M55" s="204">
        <f t="shared" si="61"/>
        <v>0</v>
      </c>
      <c r="N55" s="205"/>
      <c r="O55" s="579">
        <v>0</v>
      </c>
      <c r="P55" s="580"/>
      <c r="Q55" s="579">
        <v>0</v>
      </c>
      <c r="R55" s="580"/>
      <c r="S55" s="579">
        <v>0</v>
      </c>
      <c r="T55" s="580"/>
      <c r="U55" s="204">
        <f t="shared" si="62"/>
        <v>0</v>
      </c>
      <c r="V55" s="205"/>
      <c r="W55" s="73">
        <f t="shared" si="63"/>
        <v>0</v>
      </c>
      <c r="X55" s="37"/>
      <c r="Y55" s="184">
        <v>0</v>
      </c>
      <c r="Z55" s="184"/>
      <c r="AA55" s="189">
        <v>0</v>
      </c>
      <c r="AB55" s="185"/>
      <c r="AC55" s="189">
        <v>0</v>
      </c>
      <c r="AD55" s="184"/>
      <c r="AE55" s="184">
        <v>0</v>
      </c>
      <c r="AF55" s="184"/>
      <c r="AG55" s="184">
        <v>0</v>
      </c>
      <c r="AH55" s="184"/>
      <c r="AI55" s="184">
        <v>0</v>
      </c>
      <c r="AJ55" s="185"/>
      <c r="AK55" s="189">
        <v>0</v>
      </c>
      <c r="AL55" s="185"/>
      <c r="AM55" s="184">
        <v>1860</v>
      </c>
      <c r="AN55" s="184"/>
      <c r="AO55" s="184">
        <v>0</v>
      </c>
      <c r="AP55" s="184"/>
      <c r="AQ55" s="184">
        <v>0</v>
      </c>
      <c r="AR55" s="184"/>
      <c r="AS55" s="184">
        <v>0</v>
      </c>
      <c r="AT55" s="184"/>
      <c r="AU55" s="184">
        <v>0</v>
      </c>
      <c r="AV55" s="184"/>
      <c r="AW55" s="184">
        <v>0</v>
      </c>
      <c r="AX55" s="184"/>
      <c r="AY55" s="184">
        <v>0</v>
      </c>
      <c r="AZ55" s="184"/>
      <c r="BA55" s="184">
        <v>0</v>
      </c>
      <c r="BB55" s="184"/>
      <c r="BC55" s="614">
        <v>0</v>
      </c>
      <c r="BD55" s="614"/>
      <c r="BE55" s="184">
        <v>0</v>
      </c>
      <c r="BF55" s="184"/>
      <c r="BG55" s="184">
        <v>0</v>
      </c>
      <c r="BH55" s="184"/>
      <c r="BI55" s="184">
        <v>0</v>
      </c>
      <c r="BJ55" s="184"/>
      <c r="BK55" s="184">
        <v>0</v>
      </c>
      <c r="BL55" s="184"/>
      <c r="BM55" s="74">
        <f t="shared" si="64"/>
        <v>1860</v>
      </c>
      <c r="BN55" s="85">
        <f t="shared" si="69"/>
        <v>1860</v>
      </c>
      <c r="BO55" s="37"/>
      <c r="BP55" s="202">
        <v>3760</v>
      </c>
      <c r="BQ55" s="586"/>
      <c r="BR55" s="39"/>
      <c r="BS55" s="40">
        <f t="shared" si="65"/>
        <v>5620</v>
      </c>
      <c r="BT55" s="39"/>
      <c r="BU55" s="177">
        <v>0</v>
      </c>
      <c r="BV55" s="334"/>
      <c r="BW55" s="177">
        <v>0</v>
      </c>
      <c r="BX55" s="334"/>
      <c r="BY55" s="177">
        <v>0</v>
      </c>
      <c r="BZ55" s="334"/>
      <c r="CA55" s="177">
        <v>0</v>
      </c>
      <c r="CB55" s="334"/>
      <c r="CC55" s="177">
        <v>0</v>
      </c>
      <c r="CD55" s="334"/>
      <c r="CE55" s="177">
        <v>0</v>
      </c>
      <c r="CF55" s="334"/>
      <c r="CG55" s="374">
        <v>0</v>
      </c>
      <c r="CH55" s="375"/>
      <c r="CI55" s="177">
        <v>0</v>
      </c>
      <c r="CJ55" s="334"/>
      <c r="CK55" s="177">
        <v>0</v>
      </c>
      <c r="CL55" s="334"/>
      <c r="CM55" s="177">
        <v>0</v>
      </c>
      <c r="CN55" s="334"/>
      <c r="CO55" s="75">
        <f t="shared" si="71"/>
        <v>0</v>
      </c>
      <c r="CP55" s="593">
        <v>0</v>
      </c>
      <c r="CQ55" s="375"/>
      <c r="CR55" s="594">
        <v>0</v>
      </c>
      <c r="CS55" s="592"/>
      <c r="CT55" s="216">
        <f t="shared" si="66"/>
        <v>0</v>
      </c>
      <c r="CU55" s="217"/>
      <c r="CV55" s="39"/>
      <c r="CW55" s="169">
        <v>2142</v>
      </c>
      <c r="CX55" s="169"/>
      <c r="CY55" s="169">
        <v>2162</v>
      </c>
      <c r="CZ55" s="169"/>
      <c r="DA55" s="169">
        <v>70</v>
      </c>
      <c r="DB55" s="169"/>
      <c r="DC55" s="169">
        <v>1077</v>
      </c>
      <c r="DD55" s="169"/>
      <c r="DE55" s="198">
        <f t="shared" si="67"/>
        <v>5451</v>
      </c>
      <c r="DF55" s="199"/>
      <c r="DG55" s="39"/>
      <c r="DH55" s="172">
        <v>0</v>
      </c>
      <c r="DI55" s="173"/>
      <c r="DJ55" s="172">
        <v>0</v>
      </c>
      <c r="DK55" s="333"/>
      <c r="DL55" s="44">
        <f t="shared" si="70"/>
        <v>0</v>
      </c>
      <c r="DM55" s="37"/>
      <c r="DN55" s="174">
        <v>0</v>
      </c>
      <c r="DO55" s="175"/>
      <c r="DP55" s="175">
        <v>0</v>
      </c>
      <c r="DQ55" s="176"/>
      <c r="DR55" s="39"/>
      <c r="DS55" s="77">
        <f t="shared" si="68"/>
        <v>11071</v>
      </c>
      <c r="DT55" s="42"/>
      <c r="DU55" s="43">
        <v>27</v>
      </c>
      <c r="DV55" s="119" t="s">
        <v>238</v>
      </c>
    </row>
    <row r="56" spans="1:126" ht="14.45" customHeight="1" x14ac:dyDescent="0.3">
      <c r="A56" s="116" t="s">
        <v>239</v>
      </c>
      <c r="B56" s="117"/>
      <c r="C56" s="43">
        <v>28</v>
      </c>
      <c r="D56" s="25"/>
      <c r="E56" s="579">
        <v>0</v>
      </c>
      <c r="F56" s="580"/>
      <c r="G56" s="579">
        <v>0</v>
      </c>
      <c r="H56" s="580"/>
      <c r="I56" s="579">
        <v>0</v>
      </c>
      <c r="J56" s="580"/>
      <c r="K56" s="579">
        <v>0</v>
      </c>
      <c r="L56" s="580"/>
      <c r="M56" s="204">
        <f t="shared" si="61"/>
        <v>0</v>
      </c>
      <c r="N56" s="205"/>
      <c r="O56" s="579">
        <v>0</v>
      </c>
      <c r="P56" s="580"/>
      <c r="Q56" s="579">
        <v>0</v>
      </c>
      <c r="R56" s="580"/>
      <c r="S56" s="579">
        <v>0</v>
      </c>
      <c r="T56" s="580"/>
      <c r="U56" s="204">
        <f t="shared" si="62"/>
        <v>0</v>
      </c>
      <c r="V56" s="205"/>
      <c r="W56" s="73">
        <f t="shared" si="63"/>
        <v>0</v>
      </c>
      <c r="X56" s="37"/>
      <c r="Y56" s="184">
        <v>0</v>
      </c>
      <c r="Z56" s="184"/>
      <c r="AA56" s="189">
        <v>0</v>
      </c>
      <c r="AB56" s="185"/>
      <c r="AC56" s="189">
        <v>0</v>
      </c>
      <c r="AD56" s="184"/>
      <c r="AE56" s="184">
        <v>0</v>
      </c>
      <c r="AF56" s="184"/>
      <c r="AG56" s="184">
        <v>1</v>
      </c>
      <c r="AH56" s="184"/>
      <c r="AI56" s="184">
        <v>0</v>
      </c>
      <c r="AJ56" s="185"/>
      <c r="AK56" s="189">
        <v>0</v>
      </c>
      <c r="AL56" s="185"/>
      <c r="AM56" s="184">
        <v>602</v>
      </c>
      <c r="AN56" s="184"/>
      <c r="AO56" s="184">
        <v>0</v>
      </c>
      <c r="AP56" s="184"/>
      <c r="AQ56" s="184">
        <v>0</v>
      </c>
      <c r="AR56" s="184"/>
      <c r="AS56" s="184">
        <v>0</v>
      </c>
      <c r="AT56" s="184"/>
      <c r="AU56" s="184">
        <v>0</v>
      </c>
      <c r="AV56" s="184"/>
      <c r="AW56" s="184">
        <v>0</v>
      </c>
      <c r="AX56" s="184"/>
      <c r="AY56" s="184">
        <v>0</v>
      </c>
      <c r="AZ56" s="184"/>
      <c r="BA56" s="184">
        <v>0</v>
      </c>
      <c r="BB56" s="184"/>
      <c r="BC56" s="184">
        <v>0</v>
      </c>
      <c r="BD56" s="184"/>
      <c r="BE56" s="184">
        <v>0</v>
      </c>
      <c r="BF56" s="184"/>
      <c r="BG56" s="184">
        <v>0</v>
      </c>
      <c r="BH56" s="184"/>
      <c r="BI56" s="184">
        <v>0</v>
      </c>
      <c r="BJ56" s="184"/>
      <c r="BK56" s="184">
        <v>0</v>
      </c>
      <c r="BL56" s="184"/>
      <c r="BM56" s="74">
        <f t="shared" si="64"/>
        <v>602</v>
      </c>
      <c r="BN56" s="85">
        <f t="shared" si="69"/>
        <v>603</v>
      </c>
      <c r="BO56" s="37"/>
      <c r="BP56" s="202">
        <v>5605</v>
      </c>
      <c r="BQ56" s="586"/>
      <c r="BR56" s="39"/>
      <c r="BS56" s="40">
        <f t="shared" si="65"/>
        <v>6208</v>
      </c>
      <c r="BT56" s="39"/>
      <c r="BU56" s="587">
        <v>6.72</v>
      </c>
      <c r="BV56" s="588"/>
      <c r="BW56" s="177">
        <v>0</v>
      </c>
      <c r="BX56" s="334"/>
      <c r="BY56" s="177">
        <v>0</v>
      </c>
      <c r="BZ56" s="334"/>
      <c r="CA56" s="177">
        <v>0</v>
      </c>
      <c r="CB56" s="334"/>
      <c r="CC56" s="177">
        <v>0</v>
      </c>
      <c r="CD56" s="334"/>
      <c r="CE56" s="177">
        <v>0</v>
      </c>
      <c r="CF56" s="334"/>
      <c r="CG56" s="374">
        <v>0</v>
      </c>
      <c r="CH56" s="375"/>
      <c r="CI56" s="177">
        <v>0</v>
      </c>
      <c r="CJ56" s="334"/>
      <c r="CK56" s="177">
        <v>0</v>
      </c>
      <c r="CL56" s="334"/>
      <c r="CM56" s="177">
        <v>0</v>
      </c>
      <c r="CN56" s="334"/>
      <c r="CO56" s="75">
        <f t="shared" si="71"/>
        <v>0</v>
      </c>
      <c r="CP56" s="593">
        <v>0</v>
      </c>
      <c r="CQ56" s="375"/>
      <c r="CR56" s="594">
        <v>0</v>
      </c>
      <c r="CS56" s="592"/>
      <c r="CT56" s="615">
        <f t="shared" si="66"/>
        <v>6.72</v>
      </c>
      <c r="CU56" s="616"/>
      <c r="CV56" s="39"/>
      <c r="CW56" s="169">
        <v>0</v>
      </c>
      <c r="CX56" s="169"/>
      <c r="CY56" s="169">
        <v>0</v>
      </c>
      <c r="CZ56" s="169"/>
      <c r="DA56" s="169">
        <v>0</v>
      </c>
      <c r="DB56" s="169"/>
      <c r="DC56" s="169">
        <v>0</v>
      </c>
      <c r="DD56" s="169"/>
      <c r="DE56" s="198">
        <f t="shared" si="67"/>
        <v>0</v>
      </c>
      <c r="DF56" s="199"/>
      <c r="DG56" s="39"/>
      <c r="DH56" s="172">
        <v>0</v>
      </c>
      <c r="DI56" s="173"/>
      <c r="DJ56" s="172">
        <v>0</v>
      </c>
      <c r="DK56" s="333"/>
      <c r="DL56" s="44">
        <f t="shared" si="70"/>
        <v>0</v>
      </c>
      <c r="DM56" s="37"/>
      <c r="DN56" s="174">
        <v>0</v>
      </c>
      <c r="DO56" s="175"/>
      <c r="DP56" s="175">
        <v>0</v>
      </c>
      <c r="DQ56" s="176"/>
      <c r="DR56" s="39"/>
      <c r="DS56" s="77">
        <f t="shared" si="68"/>
        <v>6214.72</v>
      </c>
      <c r="DT56" s="42"/>
      <c r="DU56" s="43">
        <v>28</v>
      </c>
      <c r="DV56" s="119" t="s">
        <v>240</v>
      </c>
    </row>
    <row r="57" spans="1:126" s="5" customFormat="1" ht="14.45" customHeight="1" x14ac:dyDescent="0.3">
      <c r="A57" s="138" t="s">
        <v>241</v>
      </c>
      <c r="B57" s="139"/>
      <c r="C57" s="76">
        <v>29</v>
      </c>
      <c r="D57" s="26"/>
      <c r="E57" s="225">
        <f>SUM(E58:F61)</f>
        <v>0</v>
      </c>
      <c r="F57" s="226"/>
      <c r="G57" s="225">
        <f t="shared" ref="G57" si="72">SUM(G58:H61)</f>
        <v>0</v>
      </c>
      <c r="H57" s="226"/>
      <c r="I57" s="225">
        <f t="shared" ref="I57" si="73">SUM(I58:J61)</f>
        <v>0</v>
      </c>
      <c r="J57" s="226"/>
      <c r="K57" s="225">
        <f t="shared" ref="K57" si="74">SUM(K58:L61)</f>
        <v>0</v>
      </c>
      <c r="L57" s="226"/>
      <c r="M57" s="227">
        <f t="shared" ref="M57" si="75">SUM(E57:L57)</f>
        <v>0</v>
      </c>
      <c r="N57" s="228"/>
      <c r="O57" s="226">
        <f>SUM(O58:P61)</f>
        <v>0</v>
      </c>
      <c r="P57" s="226"/>
      <c r="Q57" s="226">
        <f t="shared" ref="Q57" si="76">SUM(Q58:R61)</f>
        <v>0</v>
      </c>
      <c r="R57" s="226"/>
      <c r="S57" s="226">
        <f t="shared" ref="S57" si="77">SUM(S58:T61)</f>
        <v>0</v>
      </c>
      <c r="T57" s="226"/>
      <c r="U57" s="227">
        <f>SUM(U58:V61)</f>
        <v>0</v>
      </c>
      <c r="V57" s="228"/>
      <c r="W57" s="73">
        <f>SUM(W58:W61)</f>
        <v>0</v>
      </c>
      <c r="X57" s="37"/>
      <c r="Y57" s="220">
        <f>SUM(Y58:Z61)</f>
        <v>0</v>
      </c>
      <c r="Z57" s="224"/>
      <c r="AA57" s="220">
        <f>SUM(AA58:AB61)</f>
        <v>0</v>
      </c>
      <c r="AB57" s="224"/>
      <c r="AC57" s="223">
        <f>SUM(AC58:AD61)</f>
        <v>0</v>
      </c>
      <c r="AD57" s="220"/>
      <c r="AE57" s="220">
        <f t="shared" ref="AE57" si="78">SUM(AE58:AF61)</f>
        <v>0</v>
      </c>
      <c r="AF57" s="220"/>
      <c r="AG57" s="220">
        <f t="shared" ref="AG57" si="79">SUM(AG58:AH61)</f>
        <v>2443</v>
      </c>
      <c r="AH57" s="220"/>
      <c r="AI57" s="220">
        <f>SUM(AI58:AJ61)</f>
        <v>0</v>
      </c>
      <c r="AJ57" s="224"/>
      <c r="AK57" s="220">
        <f>SUM(AK58:AL61)</f>
        <v>0</v>
      </c>
      <c r="AL57" s="224"/>
      <c r="AM57" s="220">
        <f>SUM(AM58:AN61)</f>
        <v>1711</v>
      </c>
      <c r="AN57" s="220"/>
      <c r="AO57" s="220">
        <f>SUM(AO58:AP61)</f>
        <v>53</v>
      </c>
      <c r="AP57" s="220"/>
      <c r="AQ57" s="220">
        <f>SUM(AQ58:AR61)</f>
        <v>362</v>
      </c>
      <c r="AR57" s="220"/>
      <c r="AS57" s="220">
        <f>SUM(AS58:AT61)</f>
        <v>3017</v>
      </c>
      <c r="AT57" s="220"/>
      <c r="AU57" s="220">
        <f>SUM(AU58:AV61)</f>
        <v>2904</v>
      </c>
      <c r="AV57" s="220"/>
      <c r="AW57" s="220">
        <f>SUM(AW58:AX61)</f>
        <v>1306</v>
      </c>
      <c r="AX57" s="220"/>
      <c r="AY57" s="220">
        <f>SUM(AY58:AZ61)</f>
        <v>242</v>
      </c>
      <c r="AZ57" s="220"/>
      <c r="BA57" s="220">
        <f>SUM(BA58:BB61)</f>
        <v>5287</v>
      </c>
      <c r="BB57" s="220"/>
      <c r="BC57" s="220">
        <f>SUM(BC58:BD61)</f>
        <v>0</v>
      </c>
      <c r="BD57" s="220"/>
      <c r="BE57" s="220">
        <f>SUM(BE58:BF61)</f>
        <v>11633</v>
      </c>
      <c r="BF57" s="220"/>
      <c r="BG57" s="220">
        <f>SUM(BG58:BH61)</f>
        <v>1</v>
      </c>
      <c r="BH57" s="220"/>
      <c r="BI57" s="220">
        <f>SUM(BI58:BJ61)</f>
        <v>1221</v>
      </c>
      <c r="BJ57" s="220"/>
      <c r="BK57" s="220">
        <f t="shared" ref="BK57" si="80">SUM(BK58:BL61)</f>
        <v>0</v>
      </c>
      <c r="BL57" s="220"/>
      <c r="BM57" s="74">
        <f t="shared" ref="BM57" si="81">SUM(AM57:BL57)</f>
        <v>27737</v>
      </c>
      <c r="BN57" s="85">
        <f>SUM(BN58:BN61)</f>
        <v>30180</v>
      </c>
      <c r="BO57" s="37"/>
      <c r="BP57" s="617">
        <f>SUM(BP58:BQ61)</f>
        <v>10</v>
      </c>
      <c r="BQ57" s="617"/>
      <c r="BR57" s="37"/>
      <c r="BS57" s="40">
        <f t="shared" si="65"/>
        <v>30190</v>
      </c>
      <c r="BT57" s="37"/>
      <c r="BU57" s="218">
        <f>SUM(BU58:BV61)</f>
        <v>0</v>
      </c>
      <c r="BV57" s="212"/>
      <c r="BW57" s="218">
        <f t="shared" ref="BW57" si="82">SUM(BW58:BX61)</f>
        <v>0</v>
      </c>
      <c r="BX57" s="212"/>
      <c r="BY57" s="218">
        <f t="shared" ref="BY57" si="83">SUM(BY58:BZ61)</f>
        <v>0</v>
      </c>
      <c r="BZ57" s="212"/>
      <c r="CA57" s="218">
        <f t="shared" ref="CA57" si="84">SUM(CA58:CB61)</f>
        <v>0</v>
      </c>
      <c r="CB57" s="212"/>
      <c r="CC57" s="218">
        <f t="shared" ref="CC57" si="85">SUM(CC58:CD61)</f>
        <v>0</v>
      </c>
      <c r="CD57" s="212"/>
      <c r="CE57" s="218">
        <f t="shared" ref="CE57" si="86">SUM(CE58:CF61)</f>
        <v>0</v>
      </c>
      <c r="CF57" s="212"/>
      <c r="CG57" s="219">
        <f>SUM(CG58:CH61)</f>
        <v>0</v>
      </c>
      <c r="CH57" s="212"/>
      <c r="CI57" s="212">
        <f t="shared" ref="CI57" si="87">SUM(CI58:CJ61)</f>
        <v>0</v>
      </c>
      <c r="CJ57" s="212"/>
      <c r="CK57" s="212">
        <f t="shared" ref="CK57" si="88">SUM(CK58:CL61)</f>
        <v>0</v>
      </c>
      <c r="CL57" s="212"/>
      <c r="CM57" s="212">
        <f t="shared" ref="CM57" si="89">SUM(CM58:CN61)</f>
        <v>0</v>
      </c>
      <c r="CN57" s="213"/>
      <c r="CO57" s="75">
        <f t="shared" si="71"/>
        <v>0</v>
      </c>
      <c r="CP57" s="214">
        <f>SUM(CP58:CQ61)</f>
        <v>0</v>
      </c>
      <c r="CQ57" s="215"/>
      <c r="CR57" s="214">
        <f>SUM(CR58:CS61)</f>
        <v>0</v>
      </c>
      <c r="CS57" s="215"/>
      <c r="CT57" s="216">
        <f>SUM(CT58:CU61)</f>
        <v>0</v>
      </c>
      <c r="CU57" s="217"/>
      <c r="CV57" s="37"/>
      <c r="CW57" s="206">
        <f>SUM(CW58:CX61)</f>
        <v>0</v>
      </c>
      <c r="CX57" s="206"/>
      <c r="CY57" s="206">
        <f t="shared" ref="CY57" si="90">SUM(CY58:CZ61)</f>
        <v>0</v>
      </c>
      <c r="CZ57" s="206"/>
      <c r="DA57" s="206">
        <f t="shared" ref="DA57" si="91">SUM(DA58:DB61)</f>
        <v>0</v>
      </c>
      <c r="DB57" s="206"/>
      <c r="DC57" s="206">
        <f t="shared" ref="DC57" si="92">SUM(DC58:DD61)</f>
        <v>0</v>
      </c>
      <c r="DD57" s="206"/>
      <c r="DE57" s="198">
        <f>SUM(DE58:DF61)</f>
        <v>0</v>
      </c>
      <c r="DF57" s="199"/>
      <c r="DG57" s="37"/>
      <c r="DH57" s="207">
        <f>SUM(DH58:DI61)</f>
        <v>0</v>
      </c>
      <c r="DI57" s="208"/>
      <c r="DJ57" s="207">
        <f>SUM(DJ58:DK61)</f>
        <v>0</v>
      </c>
      <c r="DK57" s="208"/>
      <c r="DL57" s="44">
        <f t="shared" si="70"/>
        <v>0</v>
      </c>
      <c r="DM57" s="37"/>
      <c r="DN57" s="209">
        <f>SUM(DN58:DQ61)</f>
        <v>0</v>
      </c>
      <c r="DO57" s="210"/>
      <c r="DP57" s="210"/>
      <c r="DQ57" s="211"/>
      <c r="DR57" s="37"/>
      <c r="DS57" s="77">
        <f>SUM(DS58:DS61)</f>
        <v>30190</v>
      </c>
      <c r="DT57" s="56"/>
      <c r="DU57" s="76">
        <v>29</v>
      </c>
      <c r="DV57" s="132" t="s">
        <v>242</v>
      </c>
    </row>
    <row r="58" spans="1:126" ht="14.45" customHeight="1" x14ac:dyDescent="0.3">
      <c r="A58" s="116" t="s">
        <v>243</v>
      </c>
      <c r="B58" s="117"/>
      <c r="C58" s="43">
        <v>30</v>
      </c>
      <c r="D58" s="25"/>
      <c r="E58" s="579">
        <v>0</v>
      </c>
      <c r="F58" s="580"/>
      <c r="G58" s="579">
        <v>0</v>
      </c>
      <c r="H58" s="580"/>
      <c r="I58" s="579">
        <v>0</v>
      </c>
      <c r="J58" s="580"/>
      <c r="K58" s="579">
        <v>0</v>
      </c>
      <c r="L58" s="580"/>
      <c r="M58" s="204">
        <f t="shared" si="61"/>
        <v>0</v>
      </c>
      <c r="N58" s="205"/>
      <c r="O58" s="579">
        <v>0</v>
      </c>
      <c r="P58" s="580"/>
      <c r="Q58" s="579">
        <v>0</v>
      </c>
      <c r="R58" s="580"/>
      <c r="S58" s="579">
        <v>0</v>
      </c>
      <c r="T58" s="580"/>
      <c r="U58" s="204">
        <f>SUM(O58:T58)</f>
        <v>0</v>
      </c>
      <c r="V58" s="205"/>
      <c r="W58" s="73">
        <f>+U58+M58</f>
        <v>0</v>
      </c>
      <c r="X58" s="37"/>
      <c r="Y58" s="184">
        <v>0</v>
      </c>
      <c r="Z58" s="184"/>
      <c r="AA58" s="189">
        <v>0</v>
      </c>
      <c r="AB58" s="185"/>
      <c r="AC58" s="189">
        <v>0</v>
      </c>
      <c r="AD58" s="184"/>
      <c r="AE58" s="184">
        <v>0</v>
      </c>
      <c r="AF58" s="184"/>
      <c r="AG58" s="184">
        <v>2443</v>
      </c>
      <c r="AH58" s="184"/>
      <c r="AI58" s="184">
        <v>0</v>
      </c>
      <c r="AJ58" s="185"/>
      <c r="AK58" s="189">
        <v>0</v>
      </c>
      <c r="AL58" s="185"/>
      <c r="AM58" s="184">
        <v>1711</v>
      </c>
      <c r="AN58" s="184"/>
      <c r="AO58" s="184">
        <v>53</v>
      </c>
      <c r="AP58" s="184"/>
      <c r="AQ58" s="184">
        <v>362</v>
      </c>
      <c r="AR58" s="184"/>
      <c r="AS58" s="184">
        <v>3017</v>
      </c>
      <c r="AT58" s="184"/>
      <c r="AU58" s="184">
        <v>2904</v>
      </c>
      <c r="AV58" s="184"/>
      <c r="AW58" s="184">
        <v>1306</v>
      </c>
      <c r="AX58" s="184"/>
      <c r="AY58" s="184">
        <v>242</v>
      </c>
      <c r="AZ58" s="184"/>
      <c r="BA58" s="184">
        <v>0</v>
      </c>
      <c r="BB58" s="184"/>
      <c r="BC58" s="184">
        <v>0</v>
      </c>
      <c r="BD58" s="184"/>
      <c r="BE58" s="184">
        <v>11400</v>
      </c>
      <c r="BF58" s="184"/>
      <c r="BG58" s="184">
        <v>1</v>
      </c>
      <c r="BH58" s="184"/>
      <c r="BI58" s="184">
        <v>0</v>
      </c>
      <c r="BJ58" s="184"/>
      <c r="BK58" s="184">
        <v>0</v>
      </c>
      <c r="BL58" s="184"/>
      <c r="BM58" s="74">
        <f t="shared" ref="BM58:BM61" si="93">SUM(AM58:BL58)</f>
        <v>20996</v>
      </c>
      <c r="BN58" s="85">
        <f t="shared" si="69"/>
        <v>23439</v>
      </c>
      <c r="BO58" s="37"/>
      <c r="BP58" s="202">
        <v>0</v>
      </c>
      <c r="BQ58" s="586"/>
      <c r="BR58" s="39"/>
      <c r="BS58" s="40">
        <f t="shared" si="65"/>
        <v>23439</v>
      </c>
      <c r="BT58" s="39"/>
      <c r="BU58" s="177">
        <v>0</v>
      </c>
      <c r="BV58" s="334"/>
      <c r="BW58" s="177">
        <v>0</v>
      </c>
      <c r="BX58" s="334"/>
      <c r="BY58" s="177">
        <v>0</v>
      </c>
      <c r="BZ58" s="334"/>
      <c r="CA58" s="177">
        <v>0</v>
      </c>
      <c r="CB58" s="334"/>
      <c r="CC58" s="177">
        <v>0</v>
      </c>
      <c r="CD58" s="334"/>
      <c r="CE58" s="177">
        <v>0</v>
      </c>
      <c r="CF58" s="334"/>
      <c r="CG58" s="374">
        <v>0</v>
      </c>
      <c r="CH58" s="375"/>
      <c r="CI58" s="177">
        <v>0</v>
      </c>
      <c r="CJ58" s="334"/>
      <c r="CK58" s="177">
        <v>0</v>
      </c>
      <c r="CL58" s="334"/>
      <c r="CM58" s="177">
        <v>0</v>
      </c>
      <c r="CN58" s="334"/>
      <c r="CO58" s="75">
        <f t="shared" si="71"/>
        <v>0</v>
      </c>
      <c r="CP58" s="593">
        <v>0</v>
      </c>
      <c r="CQ58" s="375"/>
      <c r="CR58" s="594">
        <v>0</v>
      </c>
      <c r="CS58" s="592"/>
      <c r="CT58" s="216">
        <f t="shared" ref="CT58:CT61" si="94">+BU58+BW58+BY58+CA58+CC58+CE58+CO58+CP58+CR58</f>
        <v>0</v>
      </c>
      <c r="CU58" s="217"/>
      <c r="CV58" s="39"/>
      <c r="CW58" s="169">
        <v>0</v>
      </c>
      <c r="CX58" s="169"/>
      <c r="CY58" s="169">
        <v>0</v>
      </c>
      <c r="CZ58" s="169"/>
      <c r="DA58" s="169">
        <v>0</v>
      </c>
      <c r="DB58" s="169"/>
      <c r="DC58" s="169">
        <v>0</v>
      </c>
      <c r="DD58" s="169"/>
      <c r="DE58" s="198">
        <f>SUM(CW58:DD58)</f>
        <v>0</v>
      </c>
      <c r="DF58" s="199"/>
      <c r="DG58" s="39"/>
      <c r="DH58" s="172">
        <v>0</v>
      </c>
      <c r="DI58" s="173"/>
      <c r="DJ58" s="172">
        <v>0</v>
      </c>
      <c r="DK58" s="333"/>
      <c r="DL58" s="44">
        <f>SUM(DH58:DK58)</f>
        <v>0</v>
      </c>
      <c r="DM58" s="37"/>
      <c r="DN58" s="174">
        <v>0</v>
      </c>
      <c r="DO58" s="175"/>
      <c r="DP58" s="175">
        <v>0</v>
      </c>
      <c r="DQ58" s="176"/>
      <c r="DR58" s="39"/>
      <c r="DS58" s="77">
        <f t="shared" ref="DS58:DS61" si="95">+DN58+DL58+DE58+CT58+BS58</f>
        <v>23439</v>
      </c>
      <c r="DT58" s="42"/>
      <c r="DU58" s="43">
        <v>30</v>
      </c>
      <c r="DV58" s="119" t="s">
        <v>244</v>
      </c>
    </row>
    <row r="59" spans="1:126" ht="14.45" customHeight="1" x14ac:dyDescent="0.3">
      <c r="A59" s="116" t="s">
        <v>313</v>
      </c>
      <c r="B59" s="117"/>
      <c r="C59" s="43">
        <v>31</v>
      </c>
      <c r="D59" s="25"/>
      <c r="E59" s="579">
        <v>0</v>
      </c>
      <c r="F59" s="580"/>
      <c r="G59" s="579">
        <v>0</v>
      </c>
      <c r="H59" s="580"/>
      <c r="I59" s="579">
        <v>0</v>
      </c>
      <c r="J59" s="580"/>
      <c r="K59" s="579">
        <v>0</v>
      </c>
      <c r="L59" s="580"/>
      <c r="M59" s="204">
        <f t="shared" si="61"/>
        <v>0</v>
      </c>
      <c r="N59" s="205"/>
      <c r="O59" s="579">
        <v>0</v>
      </c>
      <c r="P59" s="580"/>
      <c r="Q59" s="579">
        <v>0</v>
      </c>
      <c r="R59" s="580"/>
      <c r="S59" s="579">
        <v>0</v>
      </c>
      <c r="T59" s="580"/>
      <c r="U59" s="204">
        <f>SUM(O59:T59)</f>
        <v>0</v>
      </c>
      <c r="V59" s="205"/>
      <c r="W59" s="73">
        <f>+U59+M59</f>
        <v>0</v>
      </c>
      <c r="X59" s="37"/>
      <c r="Y59" s="184">
        <v>0</v>
      </c>
      <c r="Z59" s="184"/>
      <c r="AA59" s="189">
        <v>0</v>
      </c>
      <c r="AB59" s="185"/>
      <c r="AC59" s="189">
        <v>0</v>
      </c>
      <c r="AD59" s="184"/>
      <c r="AE59" s="184">
        <v>0</v>
      </c>
      <c r="AF59" s="184"/>
      <c r="AG59" s="184">
        <v>0</v>
      </c>
      <c r="AH59" s="184"/>
      <c r="AI59" s="184">
        <v>0</v>
      </c>
      <c r="AJ59" s="185"/>
      <c r="AK59" s="189">
        <v>0</v>
      </c>
      <c r="AL59" s="185"/>
      <c r="AM59" s="184">
        <v>0</v>
      </c>
      <c r="AN59" s="184"/>
      <c r="AO59" s="184">
        <v>0</v>
      </c>
      <c r="AP59" s="184"/>
      <c r="AQ59" s="184">
        <v>0</v>
      </c>
      <c r="AR59" s="184"/>
      <c r="AS59" s="184">
        <v>0</v>
      </c>
      <c r="AT59" s="184"/>
      <c r="AU59" s="184">
        <v>0</v>
      </c>
      <c r="AV59" s="184"/>
      <c r="AW59" s="184">
        <v>0</v>
      </c>
      <c r="AX59" s="184"/>
      <c r="AY59" s="184">
        <v>0</v>
      </c>
      <c r="AZ59" s="184"/>
      <c r="BA59" s="184">
        <v>0</v>
      </c>
      <c r="BB59" s="184"/>
      <c r="BC59" s="184">
        <v>0</v>
      </c>
      <c r="BD59" s="184"/>
      <c r="BE59" s="184">
        <v>77</v>
      </c>
      <c r="BF59" s="184"/>
      <c r="BG59" s="184">
        <v>0</v>
      </c>
      <c r="BH59" s="184"/>
      <c r="BI59" s="184">
        <v>0</v>
      </c>
      <c r="BJ59" s="184"/>
      <c r="BK59" s="184">
        <v>0</v>
      </c>
      <c r="BL59" s="184"/>
      <c r="BM59" s="74">
        <f t="shared" si="93"/>
        <v>77</v>
      </c>
      <c r="BN59" s="85">
        <f t="shared" si="69"/>
        <v>77</v>
      </c>
      <c r="BO59" s="37"/>
      <c r="BP59" s="202">
        <v>10</v>
      </c>
      <c r="BQ59" s="586"/>
      <c r="BR59" s="39"/>
      <c r="BS59" s="40">
        <f t="shared" si="65"/>
        <v>87</v>
      </c>
      <c r="BT59" s="39"/>
      <c r="BU59" s="177">
        <v>0</v>
      </c>
      <c r="BV59" s="334"/>
      <c r="BW59" s="177">
        <v>0</v>
      </c>
      <c r="BX59" s="334"/>
      <c r="BY59" s="177">
        <v>0</v>
      </c>
      <c r="BZ59" s="334"/>
      <c r="CA59" s="177">
        <v>0</v>
      </c>
      <c r="CB59" s="334"/>
      <c r="CC59" s="177">
        <v>0</v>
      </c>
      <c r="CD59" s="334"/>
      <c r="CE59" s="177">
        <v>0</v>
      </c>
      <c r="CF59" s="334"/>
      <c r="CG59" s="374">
        <v>0</v>
      </c>
      <c r="CH59" s="375"/>
      <c r="CI59" s="177">
        <v>0</v>
      </c>
      <c r="CJ59" s="334"/>
      <c r="CK59" s="177">
        <v>0</v>
      </c>
      <c r="CL59" s="334"/>
      <c r="CM59" s="177">
        <v>0</v>
      </c>
      <c r="CN59" s="334"/>
      <c r="CO59" s="75">
        <f t="shared" si="71"/>
        <v>0</v>
      </c>
      <c r="CP59" s="593">
        <v>0</v>
      </c>
      <c r="CQ59" s="375"/>
      <c r="CR59" s="594">
        <v>0</v>
      </c>
      <c r="CS59" s="592"/>
      <c r="CT59" s="216">
        <f t="shared" si="94"/>
        <v>0</v>
      </c>
      <c r="CU59" s="217"/>
      <c r="CV59" s="39"/>
      <c r="CW59" s="169">
        <v>0</v>
      </c>
      <c r="CX59" s="169"/>
      <c r="CY59" s="169">
        <v>0</v>
      </c>
      <c r="CZ59" s="169"/>
      <c r="DA59" s="169">
        <v>0</v>
      </c>
      <c r="DB59" s="169"/>
      <c r="DC59" s="169">
        <v>0</v>
      </c>
      <c r="DD59" s="169"/>
      <c r="DE59" s="198">
        <f>SUM(CW59:DD59)</f>
        <v>0</v>
      </c>
      <c r="DF59" s="199"/>
      <c r="DG59" s="39"/>
      <c r="DH59" s="172">
        <v>0</v>
      </c>
      <c r="DI59" s="173"/>
      <c r="DJ59" s="172">
        <v>0</v>
      </c>
      <c r="DK59" s="333"/>
      <c r="DL59" s="44">
        <f t="shared" ref="DL59:DL61" si="96">SUM(DH59:DK59)</f>
        <v>0</v>
      </c>
      <c r="DM59" s="37"/>
      <c r="DN59" s="174">
        <v>0</v>
      </c>
      <c r="DO59" s="175"/>
      <c r="DP59" s="175">
        <v>0</v>
      </c>
      <c r="DQ59" s="176"/>
      <c r="DR59" s="39"/>
      <c r="DS59" s="77">
        <f t="shared" si="95"/>
        <v>87</v>
      </c>
      <c r="DT59" s="42"/>
      <c r="DU59" s="43">
        <v>31</v>
      </c>
      <c r="DV59" s="119" t="s">
        <v>245</v>
      </c>
    </row>
    <row r="60" spans="1:126" ht="14.45" customHeight="1" x14ac:dyDescent="0.3">
      <c r="A60" s="116" t="s">
        <v>246</v>
      </c>
      <c r="B60" s="117"/>
      <c r="C60" s="43">
        <v>32</v>
      </c>
      <c r="D60" s="25"/>
      <c r="E60" s="579">
        <v>0</v>
      </c>
      <c r="F60" s="580"/>
      <c r="G60" s="579">
        <v>0</v>
      </c>
      <c r="H60" s="580"/>
      <c r="I60" s="579">
        <v>0</v>
      </c>
      <c r="J60" s="580"/>
      <c r="K60" s="579">
        <v>0</v>
      </c>
      <c r="L60" s="580"/>
      <c r="M60" s="204">
        <f t="shared" si="61"/>
        <v>0</v>
      </c>
      <c r="N60" s="205"/>
      <c r="O60" s="579">
        <v>0</v>
      </c>
      <c r="P60" s="580"/>
      <c r="Q60" s="579">
        <v>0</v>
      </c>
      <c r="R60" s="580"/>
      <c r="S60" s="579">
        <v>0</v>
      </c>
      <c r="T60" s="580"/>
      <c r="U60" s="204">
        <f>SUM(O60:T60)</f>
        <v>0</v>
      </c>
      <c r="V60" s="205"/>
      <c r="W60" s="73">
        <f>+U60+M60</f>
        <v>0</v>
      </c>
      <c r="X60" s="37"/>
      <c r="Y60" s="184">
        <v>0</v>
      </c>
      <c r="Z60" s="184"/>
      <c r="AA60" s="189">
        <v>0</v>
      </c>
      <c r="AB60" s="185"/>
      <c r="AC60" s="189">
        <v>0</v>
      </c>
      <c r="AD60" s="184"/>
      <c r="AE60" s="184">
        <v>0</v>
      </c>
      <c r="AF60" s="184"/>
      <c r="AG60" s="184">
        <v>0</v>
      </c>
      <c r="AH60" s="184"/>
      <c r="AI60" s="184">
        <v>0</v>
      </c>
      <c r="AJ60" s="185"/>
      <c r="AK60" s="189">
        <v>0</v>
      </c>
      <c r="AL60" s="185"/>
      <c r="AM60" s="184">
        <v>0</v>
      </c>
      <c r="AN60" s="184"/>
      <c r="AO60" s="184">
        <v>0</v>
      </c>
      <c r="AP60" s="184"/>
      <c r="AQ60" s="184">
        <v>0</v>
      </c>
      <c r="AR60" s="184"/>
      <c r="AS60" s="184">
        <v>0</v>
      </c>
      <c r="AT60" s="184"/>
      <c r="AU60" s="184">
        <v>0</v>
      </c>
      <c r="AV60" s="184"/>
      <c r="AW60" s="184">
        <v>0</v>
      </c>
      <c r="AX60" s="184"/>
      <c r="AY60" s="184">
        <v>0</v>
      </c>
      <c r="AZ60" s="184"/>
      <c r="BA60" s="184">
        <v>5287</v>
      </c>
      <c r="BB60" s="184"/>
      <c r="BC60" s="184">
        <v>0</v>
      </c>
      <c r="BD60" s="184"/>
      <c r="BE60" s="184">
        <v>0</v>
      </c>
      <c r="BF60" s="184"/>
      <c r="BG60" s="184">
        <v>0</v>
      </c>
      <c r="BH60" s="184"/>
      <c r="BI60" s="184">
        <v>0</v>
      </c>
      <c r="BJ60" s="184"/>
      <c r="BK60" s="184">
        <v>0</v>
      </c>
      <c r="BL60" s="184"/>
      <c r="BM60" s="74">
        <f t="shared" si="93"/>
        <v>5287</v>
      </c>
      <c r="BN60" s="85">
        <f t="shared" si="69"/>
        <v>5287</v>
      </c>
      <c r="BO60" s="37"/>
      <c r="BP60" s="202">
        <v>0</v>
      </c>
      <c r="BQ60" s="586"/>
      <c r="BR60" s="39"/>
      <c r="BS60" s="40">
        <f t="shared" si="65"/>
        <v>5287</v>
      </c>
      <c r="BT60" s="39"/>
      <c r="BU60" s="177">
        <v>0</v>
      </c>
      <c r="BV60" s="334"/>
      <c r="BW60" s="177">
        <v>0</v>
      </c>
      <c r="BX60" s="334"/>
      <c r="BY60" s="177">
        <v>0</v>
      </c>
      <c r="BZ60" s="334"/>
      <c r="CA60" s="177">
        <v>0</v>
      </c>
      <c r="CB60" s="334"/>
      <c r="CC60" s="177">
        <v>0</v>
      </c>
      <c r="CD60" s="334"/>
      <c r="CE60" s="177">
        <v>0</v>
      </c>
      <c r="CF60" s="334"/>
      <c r="CG60" s="374">
        <v>0</v>
      </c>
      <c r="CH60" s="375"/>
      <c r="CI60" s="177">
        <v>0</v>
      </c>
      <c r="CJ60" s="334"/>
      <c r="CK60" s="177">
        <v>0</v>
      </c>
      <c r="CL60" s="334"/>
      <c r="CM60" s="177">
        <v>0</v>
      </c>
      <c r="CN60" s="334"/>
      <c r="CO60" s="75">
        <f t="shared" si="71"/>
        <v>0</v>
      </c>
      <c r="CP60" s="593">
        <v>0</v>
      </c>
      <c r="CQ60" s="375"/>
      <c r="CR60" s="594">
        <v>0</v>
      </c>
      <c r="CS60" s="592"/>
      <c r="CT60" s="216">
        <f t="shared" si="94"/>
        <v>0</v>
      </c>
      <c r="CU60" s="217"/>
      <c r="CV60" s="39"/>
      <c r="CW60" s="169">
        <v>0</v>
      </c>
      <c r="CX60" s="169"/>
      <c r="CY60" s="169">
        <v>0</v>
      </c>
      <c r="CZ60" s="169"/>
      <c r="DA60" s="169">
        <v>0</v>
      </c>
      <c r="DB60" s="169"/>
      <c r="DC60" s="169">
        <v>0</v>
      </c>
      <c r="DD60" s="169"/>
      <c r="DE60" s="198">
        <f>SUM(CW60:DD60)</f>
        <v>0</v>
      </c>
      <c r="DF60" s="199"/>
      <c r="DG60" s="39"/>
      <c r="DH60" s="172">
        <v>0</v>
      </c>
      <c r="DI60" s="173"/>
      <c r="DJ60" s="172">
        <v>0</v>
      </c>
      <c r="DK60" s="333"/>
      <c r="DL60" s="44">
        <f t="shared" si="96"/>
        <v>0</v>
      </c>
      <c r="DM60" s="37"/>
      <c r="DN60" s="174">
        <v>0</v>
      </c>
      <c r="DO60" s="175"/>
      <c r="DP60" s="175">
        <v>0</v>
      </c>
      <c r="DQ60" s="176"/>
      <c r="DR60" s="39"/>
      <c r="DS60" s="77">
        <f t="shared" si="95"/>
        <v>5287</v>
      </c>
      <c r="DT60" s="42"/>
      <c r="DU60" s="43">
        <v>32</v>
      </c>
      <c r="DV60" s="119" t="s">
        <v>247</v>
      </c>
    </row>
    <row r="61" spans="1:126" ht="14.45" customHeight="1" x14ac:dyDescent="0.3">
      <c r="A61" s="121" t="s">
        <v>248</v>
      </c>
      <c r="B61" s="122"/>
      <c r="C61" s="45">
        <v>33</v>
      </c>
      <c r="D61" s="25"/>
      <c r="E61" s="579">
        <v>0</v>
      </c>
      <c r="F61" s="580"/>
      <c r="G61" s="579">
        <v>0</v>
      </c>
      <c r="H61" s="580"/>
      <c r="I61" s="579">
        <v>0</v>
      </c>
      <c r="J61" s="580"/>
      <c r="K61" s="579">
        <v>0</v>
      </c>
      <c r="L61" s="580"/>
      <c r="M61" s="193">
        <f t="shared" si="61"/>
        <v>0</v>
      </c>
      <c r="N61" s="194"/>
      <c r="O61" s="579">
        <v>0</v>
      </c>
      <c r="P61" s="580"/>
      <c r="Q61" s="579">
        <v>0</v>
      </c>
      <c r="R61" s="580"/>
      <c r="S61" s="579">
        <v>0</v>
      </c>
      <c r="T61" s="580"/>
      <c r="U61" s="193">
        <f>SUM(O61:T61)</f>
        <v>0</v>
      </c>
      <c r="V61" s="194"/>
      <c r="W61" s="156">
        <f>+U61+M61</f>
        <v>0</v>
      </c>
      <c r="X61" s="37"/>
      <c r="Y61" s="184">
        <v>0</v>
      </c>
      <c r="Z61" s="184"/>
      <c r="AA61" s="189">
        <v>0</v>
      </c>
      <c r="AB61" s="185"/>
      <c r="AC61" s="189">
        <v>0</v>
      </c>
      <c r="AD61" s="184"/>
      <c r="AE61" s="184">
        <v>0</v>
      </c>
      <c r="AF61" s="184"/>
      <c r="AG61" s="184">
        <v>0</v>
      </c>
      <c r="AH61" s="184"/>
      <c r="AI61" s="184">
        <v>0</v>
      </c>
      <c r="AJ61" s="185"/>
      <c r="AK61" s="189">
        <v>0</v>
      </c>
      <c r="AL61" s="185"/>
      <c r="AM61" s="184">
        <v>0</v>
      </c>
      <c r="AN61" s="184"/>
      <c r="AO61" s="184">
        <v>0</v>
      </c>
      <c r="AP61" s="184"/>
      <c r="AQ61" s="184">
        <v>0</v>
      </c>
      <c r="AR61" s="184"/>
      <c r="AS61" s="184">
        <v>0</v>
      </c>
      <c r="AT61" s="184"/>
      <c r="AU61" s="184">
        <v>0</v>
      </c>
      <c r="AV61" s="184"/>
      <c r="AW61" s="184">
        <v>0</v>
      </c>
      <c r="AX61" s="184"/>
      <c r="AY61" s="184">
        <v>0</v>
      </c>
      <c r="AZ61" s="184"/>
      <c r="BA61" s="184">
        <v>0</v>
      </c>
      <c r="BB61" s="184"/>
      <c r="BC61" s="184">
        <v>0</v>
      </c>
      <c r="BD61" s="184"/>
      <c r="BE61" s="184">
        <v>156</v>
      </c>
      <c r="BF61" s="184"/>
      <c r="BG61" s="184">
        <v>0</v>
      </c>
      <c r="BH61" s="184"/>
      <c r="BI61" s="184">
        <v>1221</v>
      </c>
      <c r="BJ61" s="184"/>
      <c r="BK61" s="184">
        <v>0</v>
      </c>
      <c r="BL61" s="184"/>
      <c r="BM61" s="74">
        <f t="shared" si="93"/>
        <v>1377</v>
      </c>
      <c r="BN61" s="85">
        <f t="shared" si="69"/>
        <v>1377</v>
      </c>
      <c r="BO61" s="37"/>
      <c r="BP61" s="202">
        <v>0</v>
      </c>
      <c r="BQ61" s="586"/>
      <c r="BR61" s="39"/>
      <c r="BS61" s="40">
        <f t="shared" si="65"/>
        <v>1377</v>
      </c>
      <c r="BT61" s="39"/>
      <c r="BU61" s="177">
        <v>0</v>
      </c>
      <c r="BV61" s="334"/>
      <c r="BW61" s="177">
        <v>0</v>
      </c>
      <c r="BX61" s="334"/>
      <c r="BY61" s="177">
        <v>0</v>
      </c>
      <c r="BZ61" s="334"/>
      <c r="CA61" s="177">
        <v>0</v>
      </c>
      <c r="CB61" s="334"/>
      <c r="CC61" s="177">
        <v>0</v>
      </c>
      <c r="CD61" s="334"/>
      <c r="CE61" s="177">
        <v>0</v>
      </c>
      <c r="CF61" s="334"/>
      <c r="CG61" s="374">
        <v>0</v>
      </c>
      <c r="CH61" s="375"/>
      <c r="CI61" s="177">
        <v>0</v>
      </c>
      <c r="CJ61" s="334"/>
      <c r="CK61" s="177">
        <v>0</v>
      </c>
      <c r="CL61" s="334"/>
      <c r="CM61" s="177">
        <v>0</v>
      </c>
      <c r="CN61" s="334"/>
      <c r="CO61" s="163">
        <f>SUM(CG61:CN61)</f>
        <v>0</v>
      </c>
      <c r="CP61" s="593">
        <v>0</v>
      </c>
      <c r="CQ61" s="375"/>
      <c r="CR61" s="594">
        <v>0</v>
      </c>
      <c r="CS61" s="592"/>
      <c r="CT61" s="600">
        <f t="shared" si="94"/>
        <v>0</v>
      </c>
      <c r="CU61" s="601"/>
      <c r="CV61" s="39"/>
      <c r="CW61" s="169">
        <v>0</v>
      </c>
      <c r="CX61" s="169"/>
      <c r="CY61" s="169">
        <v>0</v>
      </c>
      <c r="CZ61" s="169"/>
      <c r="DA61" s="169">
        <v>0</v>
      </c>
      <c r="DB61" s="169"/>
      <c r="DC61" s="169">
        <v>0</v>
      </c>
      <c r="DD61" s="169"/>
      <c r="DE61" s="170">
        <f>SUM(CW61:DD61)</f>
        <v>0</v>
      </c>
      <c r="DF61" s="171"/>
      <c r="DG61" s="39"/>
      <c r="DH61" s="172">
        <v>0</v>
      </c>
      <c r="DI61" s="173"/>
      <c r="DJ61" s="172">
        <v>0</v>
      </c>
      <c r="DK61" s="333"/>
      <c r="DL61" s="47">
        <f t="shared" si="96"/>
        <v>0</v>
      </c>
      <c r="DM61" s="37"/>
      <c r="DN61" s="174">
        <v>0</v>
      </c>
      <c r="DO61" s="175"/>
      <c r="DP61" s="175">
        <v>0</v>
      </c>
      <c r="DQ61" s="176"/>
      <c r="DR61" s="39"/>
      <c r="DS61" s="77">
        <f t="shared" si="95"/>
        <v>1377</v>
      </c>
      <c r="DT61" s="42"/>
      <c r="DU61" s="45">
        <v>33</v>
      </c>
      <c r="DV61" s="123" t="s">
        <v>249</v>
      </c>
    </row>
    <row r="62" spans="1:126" s="96" customFormat="1" ht="15" customHeight="1" x14ac:dyDescent="0.5">
      <c r="A62" s="140" t="s">
        <v>250</v>
      </c>
      <c r="B62" s="96" t="s">
        <v>251</v>
      </c>
      <c r="M62" s="1"/>
      <c r="N62" s="1"/>
      <c r="U62" s="1"/>
      <c r="V62" s="1"/>
      <c r="W62" s="5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BC62" s="167"/>
      <c r="BD62" s="167"/>
      <c r="BM62" s="5"/>
      <c r="BN62" s="5"/>
      <c r="BS62" s="1"/>
      <c r="CO62" s="5"/>
      <c r="CT62" s="5"/>
      <c r="CU62" s="5"/>
      <c r="CX62" s="140"/>
      <c r="CY62" s="140"/>
      <c r="DD62" s="140"/>
      <c r="DE62" s="150" t="s">
        <v>252</v>
      </c>
      <c r="DF62" s="97" t="s">
        <v>253</v>
      </c>
      <c r="DJ62" s="140"/>
      <c r="DL62" s="141"/>
      <c r="DS62" s="5"/>
    </row>
    <row r="63" spans="1:126" s="96" customFormat="1" ht="15" customHeight="1" x14ac:dyDescent="0.5">
      <c r="B63" s="96" t="s">
        <v>254</v>
      </c>
      <c r="M63" s="1"/>
      <c r="N63" s="1"/>
      <c r="U63" s="1"/>
      <c r="V63" s="1"/>
      <c r="W63" s="5"/>
      <c r="BB63" s="168"/>
      <c r="BC63" s="168"/>
      <c r="BD63" s="168"/>
      <c r="BM63" s="5"/>
      <c r="BN63" s="5"/>
      <c r="BS63" s="1"/>
      <c r="CO63" s="5"/>
      <c r="CT63" s="5"/>
      <c r="CU63" s="5"/>
      <c r="DE63" s="5"/>
      <c r="DF63" s="97" t="s">
        <v>255</v>
      </c>
      <c r="DL63" s="1"/>
      <c r="DS63" s="5"/>
    </row>
    <row r="64" spans="1:126" s="96" customFormat="1" ht="15" customHeight="1" x14ac:dyDescent="0.5">
      <c r="B64" s="96" t="s">
        <v>256</v>
      </c>
      <c r="M64" s="1"/>
      <c r="N64" s="1"/>
      <c r="U64" s="1"/>
      <c r="V64" s="1"/>
      <c r="W64" s="5"/>
      <c r="BB64" s="168"/>
      <c r="BC64" s="168"/>
      <c r="BD64" s="168"/>
      <c r="BM64" s="5"/>
      <c r="BN64" s="5"/>
      <c r="BS64" s="1"/>
      <c r="CO64" s="5"/>
      <c r="CT64" s="5"/>
      <c r="CU64" s="5"/>
      <c r="DE64" s="5"/>
      <c r="DF64" s="97" t="s">
        <v>257</v>
      </c>
      <c r="DL64" s="98"/>
      <c r="DS64" s="5"/>
    </row>
    <row r="65" spans="2:123" s="96" customFormat="1" ht="15" customHeight="1" x14ac:dyDescent="0.5">
      <c r="B65" s="96" t="s">
        <v>258</v>
      </c>
      <c r="M65" s="1"/>
      <c r="N65" s="1"/>
      <c r="U65" s="1"/>
      <c r="V65" s="1"/>
      <c r="W65" s="5"/>
      <c r="BB65" s="168"/>
      <c r="BC65" s="168"/>
      <c r="BD65" s="168"/>
      <c r="BM65" s="5"/>
      <c r="BN65" s="5"/>
      <c r="BS65" s="1"/>
      <c r="CO65" s="5"/>
      <c r="CT65" s="5"/>
      <c r="CU65" s="5"/>
      <c r="DE65" s="5"/>
      <c r="DF65" s="97" t="s">
        <v>259</v>
      </c>
      <c r="DL65" s="98"/>
      <c r="DS65" s="5"/>
    </row>
    <row r="66" spans="2:123" s="96" customFormat="1" ht="15" customHeight="1" x14ac:dyDescent="0.5">
      <c r="B66" s="96" t="s">
        <v>260</v>
      </c>
      <c r="M66" s="1"/>
      <c r="N66" s="1"/>
      <c r="U66" s="1"/>
      <c r="V66" s="1"/>
      <c r="W66" s="5"/>
      <c r="BB66" s="168"/>
      <c r="BC66" s="168"/>
      <c r="BD66" s="168"/>
      <c r="BM66" s="5"/>
      <c r="BN66" s="5"/>
      <c r="BS66" s="1"/>
      <c r="CO66" s="5"/>
      <c r="CT66" s="5"/>
      <c r="CU66" s="5"/>
      <c r="CZ66" s="142"/>
      <c r="DE66" s="5"/>
      <c r="DF66" s="151" t="s">
        <v>261</v>
      </c>
      <c r="DK66" s="142"/>
      <c r="DL66" s="1"/>
      <c r="DS66" s="5"/>
    </row>
    <row r="67" spans="2:123" s="96" customFormat="1" ht="15" customHeight="1" x14ac:dyDescent="0.5">
      <c r="B67" s="142" t="s">
        <v>262</v>
      </c>
      <c r="M67" s="1"/>
      <c r="N67" s="1"/>
      <c r="U67" s="1"/>
      <c r="V67" s="1"/>
      <c r="W67" s="5"/>
      <c r="BB67" s="143"/>
      <c r="BC67" s="143"/>
      <c r="BD67" s="143"/>
      <c r="BM67" s="5"/>
      <c r="BN67" s="5"/>
      <c r="BS67" s="1"/>
      <c r="CO67" s="5"/>
      <c r="CT67" s="5"/>
      <c r="CU67" s="5"/>
      <c r="CZ67" s="142"/>
      <c r="DE67" s="5"/>
      <c r="DF67" s="151" t="s">
        <v>263</v>
      </c>
      <c r="DK67" s="142"/>
      <c r="DL67" s="1"/>
      <c r="DS67" s="5"/>
    </row>
    <row r="68" spans="2:123" s="96" customFormat="1" ht="15" customHeight="1" x14ac:dyDescent="0.5">
      <c r="B68" s="96" t="s">
        <v>264</v>
      </c>
      <c r="M68" s="1"/>
      <c r="N68" s="1"/>
      <c r="U68" s="1"/>
      <c r="V68" s="1"/>
      <c r="W68" s="5"/>
      <c r="BB68" s="143"/>
      <c r="BC68" s="143"/>
      <c r="BD68" s="143"/>
      <c r="BM68" s="5"/>
      <c r="BN68" s="5"/>
      <c r="BS68" s="1"/>
      <c r="CO68" s="5"/>
      <c r="CT68" s="5"/>
      <c r="CU68" s="5"/>
      <c r="CZ68" s="142"/>
      <c r="DE68" s="5"/>
      <c r="DF68" s="151" t="s">
        <v>265</v>
      </c>
      <c r="DK68" s="142"/>
      <c r="DL68" s="1"/>
      <c r="DS68" s="5"/>
    </row>
    <row r="69" spans="2:123" s="96" customFormat="1" ht="15" customHeight="1" x14ac:dyDescent="0.5">
      <c r="B69" s="96" t="s">
        <v>266</v>
      </c>
      <c r="M69" s="1"/>
      <c r="N69" s="1"/>
      <c r="U69" s="1"/>
      <c r="V69" s="1"/>
      <c r="W69" s="5"/>
      <c r="BB69" s="168"/>
      <c r="BC69" s="168"/>
      <c r="BD69" s="168"/>
      <c r="BM69" s="5"/>
      <c r="BN69" s="5"/>
      <c r="BS69" s="1"/>
      <c r="CO69" s="5"/>
      <c r="CT69" s="5"/>
      <c r="CU69" s="5"/>
      <c r="CZ69" s="142"/>
      <c r="DE69" s="5"/>
      <c r="DF69" s="151" t="s">
        <v>267</v>
      </c>
      <c r="DK69" s="142"/>
      <c r="DL69" s="1"/>
      <c r="DS69" s="5"/>
    </row>
    <row r="70" spans="2:123" s="96" customFormat="1" ht="15" customHeight="1" x14ac:dyDescent="0.5">
      <c r="B70" s="96" t="s">
        <v>268</v>
      </c>
      <c r="M70" s="1"/>
      <c r="N70" s="1"/>
      <c r="U70" s="1"/>
      <c r="V70" s="1"/>
      <c r="W70" s="5"/>
      <c r="BB70" s="168"/>
      <c r="BC70" s="168"/>
      <c r="BD70" s="168"/>
      <c r="BM70" s="5"/>
      <c r="BN70" s="5"/>
      <c r="BS70" s="1"/>
      <c r="CO70" s="5"/>
      <c r="CT70" s="5"/>
      <c r="CU70" s="5"/>
      <c r="CZ70" s="142"/>
      <c r="DE70" s="5"/>
      <c r="DF70" s="151" t="s">
        <v>269</v>
      </c>
      <c r="DK70" s="142"/>
      <c r="DL70" s="1"/>
      <c r="DS70" s="5"/>
    </row>
    <row r="71" spans="2:123" s="96" customFormat="1" ht="15" customHeight="1" x14ac:dyDescent="0.5">
      <c r="B71" s="96" t="s">
        <v>270</v>
      </c>
      <c r="M71" s="1"/>
      <c r="N71" s="1"/>
      <c r="U71" s="1"/>
      <c r="V71" s="1"/>
      <c r="W71" s="5"/>
      <c r="BB71" s="168"/>
      <c r="BC71" s="168"/>
      <c r="BD71" s="168"/>
      <c r="BM71" s="5"/>
      <c r="BN71" s="5"/>
      <c r="BS71" s="1"/>
      <c r="CO71" s="5"/>
      <c r="CT71" s="5"/>
      <c r="CU71" s="5"/>
      <c r="CZ71" s="142"/>
      <c r="DE71" s="5"/>
      <c r="DF71" s="151" t="s">
        <v>271</v>
      </c>
      <c r="DK71" s="142"/>
      <c r="DL71" s="1"/>
      <c r="DS71" s="5"/>
    </row>
    <row r="72" spans="2:123" s="96" customFormat="1" ht="15" customHeight="1" x14ac:dyDescent="0.5">
      <c r="B72" s="96" t="s">
        <v>272</v>
      </c>
      <c r="M72" s="1"/>
      <c r="N72" s="1"/>
      <c r="U72" s="1"/>
      <c r="V72" s="1"/>
      <c r="W72" s="5"/>
      <c r="BB72" s="165"/>
      <c r="BC72" s="166"/>
      <c r="BD72" s="166"/>
      <c r="BM72" s="5"/>
      <c r="BN72" s="5"/>
      <c r="BS72" s="1"/>
      <c r="CO72" s="5"/>
      <c r="CT72" s="5"/>
      <c r="CU72" s="5"/>
      <c r="CZ72" s="142"/>
      <c r="DE72" s="5"/>
      <c r="DF72" s="151" t="s">
        <v>273</v>
      </c>
      <c r="DK72" s="142"/>
      <c r="DL72" s="1"/>
      <c r="DS72" s="5"/>
    </row>
    <row r="73" spans="2:123" s="96" customFormat="1" ht="15" customHeight="1" x14ac:dyDescent="0.5">
      <c r="B73" s="96" t="s">
        <v>274</v>
      </c>
      <c r="M73" s="1"/>
      <c r="N73" s="1"/>
      <c r="U73" s="1"/>
      <c r="V73" s="1"/>
      <c r="W73" s="5"/>
      <c r="BB73" s="166"/>
      <c r="BC73" s="166"/>
      <c r="BD73" s="166"/>
      <c r="BM73" s="5"/>
      <c r="BN73" s="5"/>
      <c r="BS73" s="1"/>
      <c r="CO73" s="5"/>
      <c r="CT73" s="5"/>
      <c r="CU73" s="5"/>
      <c r="CZ73" s="144"/>
      <c r="DE73" s="5"/>
      <c r="DF73" s="152" t="s">
        <v>275</v>
      </c>
      <c r="DK73" s="144"/>
      <c r="DL73" s="1"/>
      <c r="DS73" s="5"/>
    </row>
    <row r="74" spans="2:123" s="96" customFormat="1" ht="15" customHeight="1" x14ac:dyDescent="0.5">
      <c r="B74" s="96" t="s">
        <v>276</v>
      </c>
      <c r="M74" s="1"/>
      <c r="N74" s="1"/>
      <c r="U74" s="1"/>
      <c r="V74" s="1"/>
      <c r="W74" s="5"/>
      <c r="BB74" s="166"/>
      <c r="BC74" s="166"/>
      <c r="BD74" s="166"/>
      <c r="BM74" s="5"/>
      <c r="BN74" s="5"/>
      <c r="BS74" s="1"/>
      <c r="CO74" s="5"/>
      <c r="CT74" s="5"/>
      <c r="CU74" s="5"/>
      <c r="DE74" s="5"/>
      <c r="DF74" s="97" t="s">
        <v>277</v>
      </c>
      <c r="DL74" s="1"/>
      <c r="DS74" s="5"/>
    </row>
    <row r="75" spans="2:123" s="96" customFormat="1" ht="15" customHeight="1" x14ac:dyDescent="0.5">
      <c r="B75" s="96" t="s">
        <v>278</v>
      </c>
      <c r="M75" s="1"/>
      <c r="N75" s="1"/>
      <c r="U75" s="1"/>
      <c r="V75" s="1"/>
      <c r="W75" s="5"/>
      <c r="BM75" s="5"/>
      <c r="BN75" s="5"/>
      <c r="BS75" s="1"/>
      <c r="CO75" s="5"/>
      <c r="CT75" s="5"/>
      <c r="CU75" s="5"/>
      <c r="CZ75" s="142"/>
      <c r="DE75" s="5"/>
      <c r="DF75" s="151" t="s">
        <v>279</v>
      </c>
      <c r="DK75" s="142"/>
      <c r="DL75" s="1"/>
      <c r="DS75" s="5"/>
    </row>
    <row r="76" spans="2:123" s="96" customFormat="1" ht="15" customHeight="1" x14ac:dyDescent="0.5">
      <c r="B76" s="96" t="s">
        <v>280</v>
      </c>
      <c r="M76" s="1"/>
      <c r="N76" s="1"/>
      <c r="U76" s="1"/>
      <c r="V76" s="1"/>
      <c r="W76" s="5"/>
      <c r="BD76" s="39"/>
      <c r="BE76" s="39"/>
      <c r="BF76" s="39"/>
      <c r="BM76" s="5"/>
      <c r="BN76" s="5"/>
      <c r="BS76" s="1"/>
      <c r="CO76" s="5"/>
      <c r="CT76" s="5"/>
      <c r="CU76" s="5"/>
      <c r="CZ76" s="142"/>
      <c r="DE76" s="5"/>
      <c r="DF76" s="151" t="s">
        <v>281</v>
      </c>
      <c r="DK76" s="142"/>
      <c r="DL76" s="1"/>
      <c r="DS76" s="5"/>
    </row>
  </sheetData>
  <mergeCells count="1942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BC17:BD17"/>
    <mergeCell ref="CT19:CU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CW19:CX19"/>
    <mergeCell ref="BY19:BZ19"/>
    <mergeCell ref="BA17:BB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39370078740157483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2017-10-03T06:53:20Z</cp:lastPrinted>
  <dcterms:created xsi:type="dcterms:W3CDTF">2005-01-11T06:41:37Z</dcterms:created>
  <dcterms:modified xsi:type="dcterms:W3CDTF">2018-04-30T04:04:23Z</dcterms:modified>
</cp:coreProperties>
</file>